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<sst xmlns="http://schemas.openxmlformats.org/spreadsheetml/2006/main" count="501" uniqueCount="154">
  <si>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</si>
  <si>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</si>
  <si>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</si>
  <si>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</si>
  <si>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</si>
  <si>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</si>
  <si>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</si>
  <si>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2020 г.</t>
  </si>
  <si>
    <t xml:space="preserve">Дата </t>
  </si>
  <si>
    <t>Учреждение</t>
  </si>
  <si>
    <t>МБОУ "Основная общеобразовательная школа" п.с.т.Верхнеижемский"</t>
  </si>
  <si>
    <t xml:space="preserve">по ОКПО </t>
  </si>
  <si>
    <t>41663942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</si>
  <si>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</si>
  <si>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</si>
  <si>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</si>
  <si>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</si>
  <si>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>Управление образования администрации муниципального района"Сосногорск"</t>
  </si>
  <si>
    <t xml:space="preserve">Глава по БК </t>
  </si>
  <si>
    <t>Вид финансового обеспечения (деятельности)</t>
  </si>
  <si>
    <t>Деятельность по внебюджету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</si>
  <si>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</si>
  <si>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</si>
  <si>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</si>
  <si>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</si>
  <si>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</si>
  <si>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</si>
  <si>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</si>
  <si>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</si>
  <si>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</si>
  <si>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</si>
  <si>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</si>
  <si>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</si>
  <si>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</si>
  <si>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</si>
  <si>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</si>
  <si>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</si>
  <si>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</si>
  <si>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</si>
  <si>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</si>
  <si>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</si>
  <si>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</si>
  <si>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</si>
  <si>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</si>
  <si>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</si>
  <si>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</si>
  <si>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</si>
  <si>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</si>
  <si>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</si>
  <si>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</si>
  <si>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</si>
  <si>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</si>
  <si>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операционной аренды</t>
  </si>
  <si>
    <t>011</t>
  </si>
  <si>
    <t>121</t>
  </si>
  <si>
    <t>Доходы от оказания платных услуг (работ)</t>
  </si>
  <si>
    <t>012</t>
  </si>
  <si>
    <t>131</t>
  </si>
  <si>
    <t>Доходы по условным арендным платежам</t>
  </si>
  <si>
    <t>013</t>
  </si>
  <si>
    <t>135</t>
  </si>
  <si>
    <t>Иные доходы</t>
  </si>
  <si>
    <t>014</t>
  </si>
  <si>
    <t>189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</si>
  <si>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</si>
  <si>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</si>
  <si>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</si>
  <si>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</si>
  <si>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</si>
  <si>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</si>
  <si>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Прочая закупка товаров, работ и услуг для обеспечения государственных (муниципальных) нужд</t>
  </si>
  <si>
    <t>201</t>
  </si>
  <si>
    <t>244</t>
  </si>
  <si>
    <t>Приобретение товаров, работ, услуг в пользу граждан в целях их социального обеспечения</t>
  </si>
  <si>
    <t>202</t>
  </si>
  <si>
    <t>323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</si>
  <si>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</si>
  <si>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203</t>
  </si>
  <si>
    <t>831</t>
  </si>
  <si>
    <t>Уплата иных платежей</t>
  </si>
  <si>
    <t>204</t>
  </si>
  <si>
    <t>853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</si>
  <si>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</si>
  <si>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</si>
  <si>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</si>
  <si>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</si>
  <si>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</si>
  <si>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</si>
  <si>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</si>
  <si>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</si>
  <si>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</si>
  <si>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</si>
  <si>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521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</si>
  <si>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</si>
  <si>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</si>
  <si>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</si>
  <si>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</si>
  <si>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</si>
  <si>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</si>
  <si>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</si>
  <si>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</si>
  <si>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</si>
  <si>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</si>
  <si>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621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</si>
  <si>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</si>
  <si>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</si>
  <si>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</si>
  <si>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</si>
  <si>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</si>
  <si>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</si>
  <si>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</si>
  <si>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</si>
  <si>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</si>
  <si>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</si>
  <si>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</si>
  <si>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</si>
  <si>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</si>
  <si>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</si>
  <si>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</si>
  <si>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</si>
  <si>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</si>
  <si>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</si>
  <si>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</si>
  <si>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</si>
  <si>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</si>
  <si>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</si>
  <si>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</si>
  <si>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</si>
  <si>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</si>
  <si>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</si>
  <si>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</si>
  <si>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</si>
  <si>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</si>
  <si>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</si>
  <si>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</si>
  <si>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</si>
  <si>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</si>
  <si>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</si>
  <si>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Караман Н. Г.</t>
  </si>
  <si>
    <t>(подпись)</t>
  </si>
  <si>
    <t>(расшифровка подписи)</t>
  </si>
  <si>
    <t>Главный бухгалтер</t>
  </si>
  <si>
    <t>Попова М. А.</t>
  </si>
  <si>
    <t xml:space="preserve">                    (расшифровка подписи)</t>
  </si>
  <si>
    <t xml:space="preserve">Централизованная бухгалтерия               </t>
  </si>
  <si>
    <t>МБУ "Централизованная бухгалтерия № 4",1061108000436,1108016456,110801001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</si>
  <si>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</si>
  <si>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</si>
  <si>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</si>
  <si>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</si>
  <si>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Заместитель руководителя</t>
  </si>
  <si>
    <t>Фесенко Марианна Петровна</t>
  </si>
  <si>
    <t>(телефон, e-mail)</t>
  </si>
  <si>
    <t>17 июля 2020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</si>
</sst>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name val="Arial"/>
      <family val="0"/>
    </font>
    <font>
      <sz val="2"/>
      <name val="Tahoma"/>
      <family val="0"/>
    </font>
    <font>
      <sz val="2"/>
      <color indexed="8"/>
      <name val="Tahoma"/>
      <family val="0"/>
    </font>
    <font>
      <sz val="3"/>
      <name val="Arial"/>
      <family val="0"/>
    </font>
    <font>
      <sz val="3"/>
      <name val="Tahoma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sz val="8"/>
      <color indexed="10"/>
      <name val="Tahoma"/>
      <family val="0"/>
    </font>
    <font>
      <sz val="5"/>
      <name val="Arial"/>
      <family val="0"/>
    </font>
    <font>
      <sz val="5"/>
      <name val="Tahoma"/>
      <family val="0"/>
    </font>
    <font>
      <sz val="5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9" fillId="3" borderId="9" xfId="0" applyNumberFormat="1" applyAlignment="1">
      <alignment horizontal="left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vertical="top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top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top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center" wrapText="1"/>
    </xf>
    <xf numFmtId="0" fontId="7" fillId="3" borderId="1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" fillId="0" borderId="22" xfId="0" applyNumberFormat="1" applyAlignment="1">
      <alignment/>
    </xf>
    <xf numFmtId="0" fontId="2" fillId="0" borderId="22" xfId="0" applyNumberFormat="1" applyAlignment="1">
      <alignment/>
    </xf>
    <xf numFmtId="0" fontId="3" fillId="0" borderId="22" xfId="0" applyNumberFormat="1" applyAlignment="1">
      <alignment/>
    </xf>
    <xf numFmtId="0" fontId="3" fillId="0" borderId="22" xfId="0" applyNumberFormat="1" applyAlignment="1">
      <alignment wrapText="1"/>
    </xf>
    <xf numFmtId="0" fontId="3" fillId="2" borderId="22" xfId="0" applyNumberFormat="1" applyAlignment="1">
      <alignment wrapText="1"/>
    </xf>
    <xf numFmtId="0" fontId="3" fillId="3" borderId="22" xfId="0" applyNumberFormat="1" applyAlignment="1">
      <alignment wrapText="1"/>
    </xf>
    <xf numFmtId="0" fontId="3" fillId="3" borderId="22" xfId="0" applyNumberFormat="1" applyAlignment="1">
      <alignment horizontal="left" wrapText="1"/>
    </xf>
    <xf numFmtId="164" fontId="0" fillId="0" borderId="4" xfId="0" applyNumberFormat="1" applyAlignment="1">
      <alignment/>
    </xf>
    <xf numFmtId="164" fontId="1" fillId="0" borderId="4" xfId="0" applyNumberFormat="1" applyAlignment="1">
      <alignment/>
    </xf>
    <xf numFmtId="164" fontId="2" fillId="0" borderId="4" xfId="0" applyNumberFormat="1" applyAlignment="1">
      <alignment/>
    </xf>
    <xf numFmtId="164" fontId="3" fillId="0" borderId="4" xfId="0" applyNumberFormat="1" applyAlignment="1">
      <alignment/>
    </xf>
    <xf numFmtId="164" fontId="3" fillId="0" borderId="4" xfId="0" applyNumberFormat="1" applyAlignment="1">
      <alignment wrapText="1"/>
    </xf>
    <xf numFmtId="164" fontId="3" fillId="2" borderId="4" xfId="0" applyNumberFormat="1" applyAlignment="1">
      <alignment wrapText="1"/>
    </xf>
    <xf numFmtId="164" fontId="3" fillId="3" borderId="4" xfId="0" applyNumberFormat="1" applyAlignment="1">
      <alignment wrapText="1"/>
    </xf>
    <xf numFmtId="164" fontId="3" fillId="3" borderId="4" xfId="0" applyNumberFormat="1" applyAlignment="1">
      <alignment horizontal="right" wrapText="1"/>
    </xf>
    <xf numFmtId="0" fontId="3" fillId="3" borderId="4" xfId="0" applyNumberFormat="1" applyAlignment="1">
      <alignment horizontal="right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164" fontId="0" fillId="0" borderId="25" xfId="0" applyNumberFormat="1" applyAlignment="1">
      <alignment/>
    </xf>
    <xf numFmtId="164" fontId="1" fillId="0" borderId="25" xfId="0" applyNumberFormat="1" applyAlignment="1">
      <alignment/>
    </xf>
    <xf numFmtId="164" fontId="2" fillId="0" borderId="25" xfId="0" applyNumberFormat="1" applyAlignment="1">
      <alignment/>
    </xf>
    <xf numFmtId="164" fontId="3" fillId="0" borderId="25" xfId="0" applyNumberFormat="1" applyAlignment="1">
      <alignment/>
    </xf>
    <xf numFmtId="164" fontId="3" fillId="0" borderId="25" xfId="0" applyNumberFormat="1" applyAlignment="1">
      <alignment wrapText="1"/>
    </xf>
    <xf numFmtId="164" fontId="3" fillId="2" borderId="25" xfId="0" applyNumberFormat="1" applyAlignment="1">
      <alignment wrapText="1"/>
    </xf>
    <xf numFmtId="164" fontId="3" fillId="3" borderId="25" xfId="0" applyNumberFormat="1" applyAlignment="1">
      <alignment wrapText="1"/>
    </xf>
    <xf numFmtId="164" fontId="3" fillId="3" borderId="25" xfId="0" applyNumberFormat="1" applyAlignment="1">
      <alignment horizontal="right" wrapText="1"/>
    </xf>
    <xf numFmtId="0" fontId="3" fillId="3" borderId="22" xfId="0" applyNumberFormat="1" applyAlignment="1">
      <alignment horizontal="left" vertical="center" wrapText="1"/>
    </xf>
    <xf numFmtId="0" fontId="3" fillId="3" borderId="4" xfId="0" applyNumberFormat="1" applyAlignment="1">
      <alignment horizontal="center" vertical="center" wrapText="1"/>
    </xf>
    <xf numFmtId="164" fontId="3" fillId="3" borderId="4" xfId="0" applyNumberFormat="1" applyAlignment="1">
      <alignment horizontal="right" vertical="center" wrapText="1"/>
    </xf>
    <xf numFmtId="0" fontId="3" fillId="3" borderId="4" xfId="0" applyNumberFormat="1" applyAlignment="1">
      <alignment horizontal="right" vertical="center" wrapText="1"/>
    </xf>
    <xf numFmtId="164" fontId="3" fillId="3" borderId="25" xfId="0" applyNumberFormat="1" applyAlignment="1">
      <alignment horizontal="right" vertical="center" wrapText="1"/>
    </xf>
    <xf numFmtId="0" fontId="1" fillId="0" borderId="25" xfId="0" applyNumberFormat="1" applyAlignment="1">
      <alignment/>
    </xf>
    <xf numFmtId="0" fontId="2" fillId="0" borderId="25" xfId="0" applyNumberFormat="1" applyAlignment="1">
      <alignment/>
    </xf>
    <xf numFmtId="0" fontId="3" fillId="0" borderId="25" xfId="0" applyNumberFormat="1" applyAlignment="1">
      <alignment/>
    </xf>
    <xf numFmtId="0" fontId="3" fillId="0" borderId="25" xfId="0" applyNumberFormat="1" applyAlignment="1">
      <alignment wrapText="1"/>
    </xf>
    <xf numFmtId="0" fontId="3" fillId="2" borderId="25" xfId="0" applyNumberFormat="1" applyAlignment="1">
      <alignment wrapText="1"/>
    </xf>
    <xf numFmtId="0" fontId="3" fillId="3" borderId="25" xfId="0" applyNumberFormat="1" applyAlignment="1">
      <alignment wrapText="1"/>
    </xf>
    <xf numFmtId="0" fontId="3" fillId="3" borderId="25" xfId="0" applyNumberFormat="1" applyAlignment="1">
      <alignment horizontal="right" wrapText="1"/>
    </xf>
    <xf numFmtId="0" fontId="3" fillId="3" borderId="25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5" fillId="3" borderId="0" xfId="0" applyNumberFormat="1" applyAlignment="1">
      <alignment horizontal="left" wrapText="1"/>
    </xf>
    <xf numFmtId="0" fontId="0" fillId="0" borderId="26" xfId="0" applyNumberFormat="1" applyAlignment="1">
      <alignment/>
    </xf>
    <xf numFmtId="0" fontId="13" fillId="0" borderId="26" xfId="0" applyNumberFormat="1" applyAlignment="1">
      <alignment/>
    </xf>
    <xf numFmtId="0" fontId="14" fillId="0" borderId="26" xfId="0" applyNumberFormat="1" applyAlignment="1">
      <alignment/>
    </xf>
    <xf numFmtId="0" fontId="15" fillId="0" borderId="26" xfId="0" applyNumberFormat="1" applyAlignment="1">
      <alignment/>
    </xf>
    <xf numFmtId="0" fontId="15" fillId="0" borderId="26" xfId="0" applyNumberFormat="1" applyAlignment="1">
      <alignment wrapText="1"/>
    </xf>
    <xf numFmtId="0" fontId="15" fillId="2" borderId="26" xfId="0" applyNumberFormat="1" applyAlignment="1">
      <alignment wrapText="1"/>
    </xf>
    <xf numFmtId="0" fontId="15" fillId="3" borderId="26" xfId="0" applyNumberFormat="1" applyAlignment="1">
      <alignment wrapText="1"/>
    </xf>
    <xf numFmtId="0" fontId="15" fillId="3" borderId="26" xfId="0" applyNumberFormat="1" applyAlignment="1">
      <alignment horizontal="left" wrapText="1"/>
    </xf>
    <xf numFmtId="0" fontId="0" fillId="0" borderId="18" xfId="0" applyNumberFormat="1" applyAlignment="1">
      <alignment/>
    </xf>
    <xf numFmtId="0" fontId="1" fillId="0" borderId="18" xfId="0" applyNumberFormat="1" applyAlignment="1">
      <alignment/>
    </xf>
    <xf numFmtId="0" fontId="2" fillId="0" borderId="18" xfId="0" applyNumberFormat="1" applyAlignment="1">
      <alignment/>
    </xf>
    <xf numFmtId="0" fontId="3" fillId="0" borderId="18" xfId="0" applyNumberFormat="1" applyAlignment="1">
      <alignment/>
    </xf>
    <xf numFmtId="0" fontId="3" fillId="0" borderId="18" xfId="0" applyNumberFormat="1" applyAlignment="1">
      <alignment wrapText="1"/>
    </xf>
    <xf numFmtId="0" fontId="3" fillId="2" borderId="18" xfId="0" applyNumberFormat="1" applyAlignment="1">
      <alignment wrapText="1"/>
    </xf>
    <xf numFmtId="0" fontId="3" fillId="3" borderId="18" xfId="0" applyNumberFormat="1" applyAlignment="1">
      <alignment wrapText="1"/>
    </xf>
    <xf numFmtId="0" fontId="4" fillId="3" borderId="18" xfId="0" applyNumberFormat="1" applyAlignment="1">
      <alignment wrapText="1"/>
    </xf>
    <xf numFmtId="0" fontId="4" fillId="3" borderId="18" xfId="0" applyNumberFormat="1" applyAlignment="1">
      <alignment horizontal="left" wrapText="1"/>
    </xf>
    <xf numFmtId="0" fontId="1" fillId="0" borderId="21" xfId="0" applyNumberFormat="1" applyAlignment="1">
      <alignment/>
    </xf>
    <xf numFmtId="0" fontId="2" fillId="0" borderId="21" xfId="0" applyNumberFormat="1" applyAlignment="1">
      <alignment/>
    </xf>
    <xf numFmtId="0" fontId="3" fillId="0" borderId="21" xfId="0" applyNumberFormat="1" applyAlignment="1">
      <alignment/>
    </xf>
    <xf numFmtId="0" fontId="3" fillId="0" borderId="21" xfId="0" applyNumberFormat="1" applyAlignment="1">
      <alignment wrapText="1"/>
    </xf>
    <xf numFmtId="0" fontId="3" fillId="2" borderId="21" xfId="0" applyNumberFormat="1" applyAlignment="1">
      <alignment wrapText="1"/>
    </xf>
    <xf numFmtId="0" fontId="3" fillId="3" borderId="21" xfId="0" applyNumberFormat="1" applyAlignment="1">
      <alignment wrapText="1"/>
    </xf>
    <xf numFmtId="0" fontId="3" fillId="3" borderId="21" xfId="0" applyNumberFormat="1" applyAlignment="1">
      <alignment horizontal="left" wrapText="1"/>
    </xf>
    <xf numFmtId="0" fontId="0" fillId="0" borderId="27" xfId="0" applyNumberFormat="1" applyAlignment="1">
      <alignment/>
    </xf>
    <xf numFmtId="0" fontId="1" fillId="0" borderId="27" xfId="0" applyNumberFormat="1" applyAlignment="1">
      <alignment/>
    </xf>
    <xf numFmtId="0" fontId="2" fillId="0" borderId="27" xfId="0" applyNumberFormat="1" applyAlignment="1">
      <alignment/>
    </xf>
    <xf numFmtId="0" fontId="3" fillId="0" borderId="27" xfId="0" applyNumberFormat="1" applyAlignment="1">
      <alignment/>
    </xf>
    <xf numFmtId="0" fontId="3" fillId="0" borderId="27" xfId="0" applyNumberFormat="1" applyAlignment="1">
      <alignment wrapText="1"/>
    </xf>
    <xf numFmtId="0" fontId="3" fillId="2" borderId="27" xfId="0" applyNumberFormat="1" applyAlignment="1">
      <alignment wrapText="1"/>
    </xf>
    <xf numFmtId="0" fontId="3" fillId="3" borderId="27" xfId="0" applyNumberFormat="1" applyAlignment="1">
      <alignment wrapText="1"/>
    </xf>
    <xf numFmtId="0" fontId="16" fillId="3" borderId="27" xfId="0" applyNumberFormat="1" applyAlignment="1">
      <alignment wrapText="1"/>
    </xf>
    <xf numFmtId="0" fontId="16" fillId="3" borderId="27" xfId="0" applyNumberFormat="1" applyAlignment="1">
      <alignment horizontal="left" wrapText="1"/>
    </xf>
    <xf numFmtId="0" fontId="3" fillId="3" borderId="4" xfId="0" applyNumberFormat="1" applyAlignment="1">
      <alignment horizontal="center" vertical="top" wrapText="1"/>
    </xf>
    <xf numFmtId="0" fontId="4" fillId="3" borderId="22" xfId="0" applyNumberFormat="1" applyAlignment="1">
      <alignment wrapText="1"/>
    </xf>
    <xf numFmtId="0" fontId="4" fillId="3" borderId="22" xfId="0" applyNumberFormat="1" applyAlignment="1">
      <alignment horizontal="left" wrapText="1"/>
    </xf>
    <xf numFmtId="164" fontId="17" fillId="0" borderId="4" xfId="0" applyNumberFormat="1" applyAlignment="1">
      <alignment/>
    </xf>
    <xf numFmtId="164" fontId="17" fillId="0" borderId="4" xfId="0" applyNumberFormat="1" applyAlignment="1">
      <alignment wrapText="1"/>
    </xf>
    <xf numFmtId="164" fontId="17" fillId="2" borderId="4" xfId="0" applyNumberFormat="1" applyAlignment="1">
      <alignment wrapText="1"/>
    </xf>
    <xf numFmtId="164" fontId="17" fillId="3" borderId="4" xfId="0" applyNumberFormat="1" applyAlignment="1">
      <alignment wrapText="1"/>
    </xf>
    <xf numFmtId="164" fontId="17" fillId="3" borderId="4" xfId="0" applyNumberFormat="1" applyAlignment="1">
      <alignment horizontal="right" wrapText="1"/>
    </xf>
    <xf numFmtId="164" fontId="17" fillId="3" borderId="4" xfId="0" applyNumberFormat="1" applyAlignment="1">
      <alignment horizontal="right" vertical="center" wrapText="1"/>
    </xf>
    <xf numFmtId="0" fontId="17" fillId="0" borderId="25" xfId="0" applyNumberFormat="1" applyAlignment="1">
      <alignment/>
    </xf>
    <xf numFmtId="0" fontId="17" fillId="0" borderId="25" xfId="0" applyNumberFormat="1" applyAlignment="1">
      <alignment wrapText="1"/>
    </xf>
    <xf numFmtId="0" fontId="17" fillId="2" borderId="25" xfId="0" applyNumberFormat="1" applyAlignment="1">
      <alignment wrapText="1"/>
    </xf>
    <xf numFmtId="0" fontId="17" fillId="3" borderId="25" xfId="0" applyNumberFormat="1" applyAlignment="1">
      <alignment wrapText="1"/>
    </xf>
    <xf numFmtId="0" fontId="17" fillId="3" borderId="25" xfId="0" applyNumberFormat="1" applyAlignment="1">
      <alignment horizontal="center" wrapText="1"/>
    </xf>
    <xf numFmtId="0" fontId="17" fillId="3" borderId="25" xfId="0" applyNumberFormat="1" applyAlignment="1">
      <alignment horizontal="center" vertical="center" wrapText="1"/>
    </xf>
    <xf numFmtId="0" fontId="4" fillId="3" borderId="21" xfId="0" applyNumberFormat="1" applyAlignment="1">
      <alignment wrapText="1"/>
    </xf>
    <xf numFmtId="0" fontId="4" fillId="3" borderId="21" xfId="0" applyNumberFormat="1" applyAlignment="1">
      <alignment horizontal="left" wrapText="1"/>
    </xf>
    <xf numFmtId="0" fontId="3" fillId="3" borderId="27" xfId="0" applyNumberFormat="1" applyAlignment="1">
      <alignment horizontal="left" wrapText="1"/>
    </xf>
    <xf numFmtId="0" fontId="17" fillId="3" borderId="25" xfId="0" applyNumberFormat="1" applyAlignment="1">
      <alignment horizontal="right" wrapText="1"/>
    </xf>
    <xf numFmtId="0" fontId="16" fillId="3" borderId="21" xfId="0" applyNumberFormat="1" applyAlignment="1">
      <alignment wrapText="1"/>
    </xf>
    <xf numFmtId="0" fontId="16" fillId="3" borderId="21" xfId="0" applyNumberFormat="1" applyAlignment="1">
      <alignment horizontal="left" wrapText="1"/>
    </xf>
    <xf numFmtId="0" fontId="16" fillId="3" borderId="22" xfId="0" applyNumberFormat="1" applyAlignment="1">
      <alignment wrapText="1"/>
    </xf>
    <xf numFmtId="0" fontId="16" fillId="3" borderId="22" xfId="0" applyNumberFormat="1" applyAlignment="1">
      <alignment horizontal="left" wrapText="1"/>
    </xf>
    <xf numFmtId="0" fontId="3" fillId="3" borderId="25" xfId="0" applyNumberFormat="1" applyAlignment="1">
      <alignment horizontal="center" wrapText="1"/>
    </xf>
    <xf numFmtId="0" fontId="18" fillId="0" borderId="0" xfId="0" applyNumberFormat="1" applyAlignment="1">
      <alignment/>
    </xf>
    <xf numFmtId="0" fontId="19" fillId="0" borderId="0" xfId="0" applyNumberFormat="1" applyAlignment="1">
      <alignment/>
    </xf>
    <xf numFmtId="0" fontId="20" fillId="0" borderId="0" xfId="0" applyNumberFormat="1" applyAlignment="1">
      <alignment/>
    </xf>
    <xf numFmtId="0" fontId="20" fillId="0" borderId="0" xfId="0" applyNumberFormat="1" applyAlignment="1">
      <alignment wrapText="1"/>
    </xf>
    <xf numFmtId="0" fontId="20" fillId="2" borderId="0" xfId="0" applyNumberFormat="1" applyAlignment="1">
      <alignment wrapText="1"/>
    </xf>
    <xf numFmtId="0" fontId="20" fillId="3" borderId="0" xfId="0" applyNumberFormat="1" applyAlignment="1">
      <alignment wrapText="1"/>
    </xf>
    <xf numFmtId="0" fontId="20" fillId="3" borderId="0" xfId="0" applyNumberFormat="1" applyAlignment="1">
      <alignment horizontal="left" wrapText="1"/>
    </xf>
    <xf numFmtId="0" fontId="18" fillId="0" borderId="26" xfId="0" applyNumberFormat="1" applyAlignment="1">
      <alignment/>
    </xf>
    <xf numFmtId="0" fontId="19" fillId="0" borderId="26" xfId="0" applyNumberFormat="1" applyAlignment="1">
      <alignment/>
    </xf>
    <xf numFmtId="0" fontId="20" fillId="0" borderId="26" xfId="0" applyNumberFormat="1" applyAlignment="1">
      <alignment/>
    </xf>
    <xf numFmtId="0" fontId="20" fillId="0" borderId="26" xfId="0" applyNumberFormat="1" applyAlignment="1">
      <alignment wrapText="1"/>
    </xf>
    <xf numFmtId="0" fontId="20" fillId="2" borderId="26" xfId="0" applyNumberFormat="1" applyAlignment="1">
      <alignment wrapText="1"/>
    </xf>
    <xf numFmtId="0" fontId="20" fillId="3" borderId="26" xfId="0" applyNumberFormat="1" applyAlignment="1">
      <alignment wrapText="1"/>
    </xf>
    <xf numFmtId="0" fontId="20" fillId="3" borderId="26" xfId="0" applyNumberFormat="1" applyAlignment="1">
      <alignment horizontal="left" wrapText="1"/>
    </xf>
    <xf numFmtId="0" fontId="1" fillId="0" borderId="26" xfId="0" applyNumberFormat="1" applyAlignment="1">
      <alignment/>
    </xf>
    <xf numFmtId="0" fontId="2" fillId="0" borderId="26" xfId="0" applyNumberFormat="1" applyAlignment="1">
      <alignment/>
    </xf>
    <xf numFmtId="0" fontId="3" fillId="0" borderId="26" xfId="0" applyNumberFormat="1" applyAlignment="1">
      <alignment/>
    </xf>
    <xf numFmtId="0" fontId="3" fillId="0" borderId="26" xfId="0" applyNumberFormat="1" applyAlignment="1">
      <alignment wrapText="1"/>
    </xf>
    <xf numFmtId="0" fontId="3" fillId="2" borderId="26" xfId="0" applyNumberFormat="1" applyAlignment="1">
      <alignment wrapText="1"/>
    </xf>
    <xf numFmtId="0" fontId="3" fillId="3" borderId="26" xfId="0" applyNumberFormat="1" applyAlignment="1">
      <alignment wrapText="1"/>
    </xf>
    <xf numFmtId="0" fontId="4" fillId="3" borderId="26" xfId="0" applyNumberFormat="1" applyAlignment="1">
      <alignment wrapText="1"/>
    </xf>
    <xf numFmtId="0" fontId="4" fillId="3" borderId="26" xfId="0" applyNumberFormat="1" applyAlignment="1">
      <alignment horizontal="center" wrapText="1"/>
    </xf>
    <xf numFmtId="0" fontId="4" fillId="3" borderId="26" xfId="0" applyNumberFormat="1" applyAlignment="1">
      <alignment horizontal="center" vertical="center" wrapText="1"/>
    </xf>
    <xf numFmtId="0" fontId="16" fillId="3" borderId="4" xfId="0" applyNumberFormat="1" applyAlignment="1">
      <alignment wrapText="1"/>
    </xf>
    <xf numFmtId="0" fontId="16" fillId="3" borderId="4" xfId="0" applyNumberFormat="1" applyAlignment="1">
      <alignment horizontal="left" wrapText="1"/>
    </xf>
    <xf numFmtId="0" fontId="0" fillId="0" borderId="28" xfId="0" applyNumberFormat="1" applyAlignment="1">
      <alignment/>
    </xf>
    <xf numFmtId="0" fontId="0" fillId="0" borderId="29" xfId="0" applyNumberFormat="1" applyAlignment="1">
      <alignment/>
    </xf>
    <xf numFmtId="0" fontId="0" fillId="0" borderId="30" xfId="0" applyNumberFormat="1" applyAlignment="1">
      <alignment/>
    </xf>
    <xf numFmtId="0" fontId="1" fillId="0" borderId="30" xfId="0" applyNumberFormat="1" applyAlignment="1">
      <alignment/>
    </xf>
    <xf numFmtId="0" fontId="2" fillId="0" borderId="30" xfId="0" applyNumberFormat="1" applyAlignment="1">
      <alignment/>
    </xf>
    <xf numFmtId="0" fontId="3" fillId="0" borderId="30" xfId="0" applyNumberFormat="1" applyAlignment="1">
      <alignment/>
    </xf>
    <xf numFmtId="0" fontId="3" fillId="0" borderId="30" xfId="0" applyNumberFormat="1" applyAlignment="1">
      <alignment wrapText="1"/>
    </xf>
    <xf numFmtId="0" fontId="3" fillId="2" borderId="30" xfId="0" applyNumberFormat="1" applyAlignment="1">
      <alignment wrapText="1"/>
    </xf>
    <xf numFmtId="0" fontId="3" fillId="3" borderId="30" xfId="0" applyNumberFormat="1" applyAlignment="1">
      <alignment wrapText="1"/>
    </xf>
    <xf numFmtId="0" fontId="3" fillId="3" borderId="30" xfId="0" applyNumberFormat="1" applyAlignment="1">
      <alignment horizontal="center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1" fillId="0" borderId="32" xfId="0" applyNumberFormat="1" applyAlignment="1">
      <alignment/>
    </xf>
    <xf numFmtId="0" fontId="2" fillId="0" borderId="32" xfId="0" applyNumberFormat="1" applyAlignment="1">
      <alignment/>
    </xf>
    <xf numFmtId="0" fontId="3" fillId="0" borderId="32" xfId="0" applyNumberFormat="1" applyAlignment="1">
      <alignment/>
    </xf>
    <xf numFmtId="0" fontId="3" fillId="0" borderId="32" xfId="0" applyNumberFormat="1" applyAlignment="1">
      <alignment wrapText="1"/>
    </xf>
    <xf numFmtId="0" fontId="3" fillId="2" borderId="32" xfId="0" applyNumberFormat="1" applyAlignment="1">
      <alignment wrapText="1"/>
    </xf>
    <xf numFmtId="0" fontId="3" fillId="3" borderId="32" xfId="0" applyNumberFormat="1" applyAlignment="1">
      <alignment wrapText="1"/>
    </xf>
    <xf numFmtId="0" fontId="3" fillId="3" borderId="32" xfId="0" applyNumberFormat="1" applyAlignment="1">
      <alignment horizontal="center" wrapText="1"/>
    </xf>
    <xf numFmtId="0" fontId="3" fillId="3" borderId="32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0" fillId="0" borderId="34" xfId="0" applyNumberFormat="1" applyAlignment="1">
      <alignment/>
    </xf>
    <xf numFmtId="0" fontId="1" fillId="0" borderId="34" xfId="0" applyNumberFormat="1" applyAlignment="1">
      <alignment/>
    </xf>
    <xf numFmtId="0" fontId="2" fillId="0" borderId="34" xfId="0" applyNumberFormat="1" applyAlignment="1">
      <alignment/>
    </xf>
    <xf numFmtId="0" fontId="3" fillId="0" borderId="34" xfId="0" applyNumberFormat="1" applyAlignment="1">
      <alignment/>
    </xf>
    <xf numFmtId="0" fontId="3" fillId="0" borderId="34" xfId="0" applyNumberFormat="1" applyAlignment="1">
      <alignment wrapText="1"/>
    </xf>
    <xf numFmtId="0" fontId="3" fillId="2" borderId="34" xfId="0" applyNumberFormat="1" applyAlignment="1">
      <alignment wrapText="1"/>
    </xf>
    <xf numFmtId="0" fontId="3" fillId="3" borderId="34" xfId="0" applyNumberFormat="1" applyAlignment="1">
      <alignment wrapText="1"/>
    </xf>
    <xf numFmtId="0" fontId="3" fillId="3" borderId="34" xfId="0" applyNumberFormat="1" applyAlignment="1">
      <alignment horizontal="right" wrapText="1"/>
    </xf>
    <xf numFmtId="0" fontId="3" fillId="3" borderId="4" xfId="0" applyNumberFormat="1" applyAlignment="1">
      <alignment horizontal="left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1" fillId="0" borderId="36" xfId="0" applyNumberFormat="1" applyAlignment="1">
      <alignment/>
    </xf>
    <xf numFmtId="0" fontId="2" fillId="0" borderId="36" xfId="0" applyNumberFormat="1" applyAlignment="1">
      <alignment/>
    </xf>
    <xf numFmtId="0" fontId="3" fillId="0" borderId="36" xfId="0" applyNumberFormat="1" applyAlignment="1">
      <alignment/>
    </xf>
    <xf numFmtId="0" fontId="3" fillId="0" borderId="36" xfId="0" applyNumberFormat="1" applyAlignment="1">
      <alignment wrapText="1"/>
    </xf>
    <xf numFmtId="0" fontId="3" fillId="2" borderId="36" xfId="0" applyNumberFormat="1" applyAlignment="1">
      <alignment wrapText="1"/>
    </xf>
    <xf numFmtId="0" fontId="3" fillId="3" borderId="36" xfId="0" applyNumberFormat="1" applyAlignment="1">
      <alignment wrapText="1"/>
    </xf>
    <xf numFmtId="0" fontId="3" fillId="3" borderId="36" xfId="0" applyNumberFormat="1" applyAlignment="1">
      <alignment horizontal="center" wrapText="1"/>
    </xf>
    <xf numFmtId="0" fontId="3" fillId="3" borderId="25" xfId="0" applyNumberFormat="1" applyAlignment="1">
      <alignment horizontal="left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3" fillId="3" borderId="26" xfId="0" applyNumberFormat="1" applyAlignment="1">
      <alignment horizontal="center" wrapText="1"/>
    </xf>
    <xf numFmtId="0" fontId="3" fillId="3" borderId="26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16" fillId="3" borderId="9" xfId="0" applyNumberFormat="1" applyAlignment="1">
      <alignment wrapText="1"/>
    </xf>
    <xf numFmtId="0" fontId="16" fillId="3" borderId="9" xfId="0" applyNumberFormat="1" applyAlignment="1">
      <alignment horizont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7" fillId="0" borderId="18" xfId="0" applyNumberFormat="1" applyAlignment="1">
      <alignment/>
    </xf>
    <xf numFmtId="0" fontId="7" fillId="0" borderId="18" xfId="0" applyNumberFormat="1" applyAlignment="1">
      <alignment wrapText="1"/>
    </xf>
    <xf numFmtId="0" fontId="7" fillId="2" borderId="18" xfId="0" applyNumberFormat="1" applyAlignment="1">
      <alignment wrapText="1"/>
    </xf>
    <xf numFmtId="0" fontId="7" fillId="3" borderId="18" xfId="0" applyNumberFormat="1" applyAlignment="1">
      <alignment wrapText="1"/>
    </xf>
    <xf numFmtId="0" fontId="7" fillId="3" borderId="18" xfId="0" applyNumberFormat="1" applyAlignment="1">
      <alignment horizontal="center" wrapText="1"/>
    </xf>
    <xf numFmtId="0" fontId="7" fillId="3" borderId="18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left" vertical="center" wrapText="1"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3" fillId="0" borderId="0" xfId="0" applyNumberFormat="1" applyAlignment="1">
      <alignment/>
    </xf>
    <xf numFmtId="0" fontId="23" fillId="0" borderId="0" xfId="0" applyNumberFormat="1" applyAlignment="1">
      <alignment wrapText="1"/>
    </xf>
    <xf numFmtId="0" fontId="23" fillId="2" borderId="0" xfId="0" applyNumberFormat="1" applyAlignment="1">
      <alignment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  <xf numFmtId="0" fontId="24" fillId="3" borderId="0" xfId="0" applyNumberFormat="1" applyAlignment="1">
      <alignment wrapText="1"/>
    </xf>
    <xf numFmtId="0" fontId="24" fillId="3" borderId="0" xfId="0" applyNumberFormat="1" applyAlignment="1">
      <alignment horizontal="right" wrapText="1"/>
    </xf>
    <xf numFmtId="0" fontId="24" fillId="3" borderId="0" xfId="0" applyNumberFormat="1" applyAlignment="1">
      <alignment horizontal="center" wrapText="1"/>
    </xf>
    <xf numFmtId="0" fontId="24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9"/>
  <sheetViews>
    <sheetView tabSelected="1" defaultGridColor="0" colorId="0" workbookViewId="0" topLeftCell="A1"/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6.7109375" style="1" customWidth="1"/>
  </cols>
  <sheetData>
    <row r="1" spans="1:58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20" t="s">
        <v>2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31" t="s">
        <v>4</v>
      </c>
      <c r="BF2" s="31"/>
    </row>
    <row r="3" spans="1:58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9" t="s">
        <v>5</v>
      </c>
      <c r="AX3" s="19"/>
      <c r="AY3" s="19"/>
      <c r="AZ3" s="19"/>
      <c r="BA3" s="19"/>
      <c r="BB3" s="19"/>
      <c r="BC3" s="19"/>
      <c r="BD3" s="19"/>
      <c r="BE3" s="42" t="s">
        <v>6</v>
      </c>
      <c r="BF3" s="42"/>
    </row>
    <row r="4" spans="1:58" s="1" customFormat="1" ht="12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5" t="s">
        <v>7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19" t="s">
        <v>8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65">
        <v>43831</v>
      </c>
      <c r="BF4" s="65"/>
    </row>
    <row r="5" spans="1:58" s="1" customFormat="1" ht="12" customHeight="1">
      <c r="A5" s="66" t="s">
        <v>9</v>
      </c>
      <c r="B5" s="66"/>
      <c r="C5" s="66"/>
      <c r="D5" s="66"/>
      <c r="E5" s="66"/>
      <c r="F5" s="66"/>
      <c r="G5" s="66"/>
      <c r="H5" s="66"/>
      <c r="I5" s="68" t="s">
        <v>10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19" t="s">
        <v>11</v>
      </c>
      <c r="AY5" s="19"/>
      <c r="AZ5" s="19"/>
      <c r="BA5" s="19"/>
      <c r="BB5" s="19"/>
      <c r="BC5" s="19"/>
      <c r="BD5" s="19"/>
      <c r="BE5" s="76" t="s">
        <v>12</v>
      </c>
      <c r="BF5" s="76"/>
    </row>
    <row r="6" spans="1:58" s="1" customFormat="1" ht="12" customHeight="1">
      <c r="A6" s="66" t="s">
        <v>13</v>
      </c>
      <c r="B6" s="66"/>
      <c r="C6" s="66"/>
      <c r="D6" s="66"/>
      <c r="E6" s="66"/>
      <c r="F6" s="66"/>
      <c r="G6" s="66"/>
      <c r="H6" s="66"/>
      <c r="I6" s="68" t="s"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19" t="s">
        <v>0</v>
      </c>
      <c r="AY6" s="19"/>
      <c r="AZ6" s="19"/>
      <c r="BA6" s="19"/>
      <c r="BB6" s="19"/>
      <c r="BC6" s="19"/>
      <c r="BD6" s="19"/>
      <c r="BE6" s="76" t="s">
        <v>0</v>
      </c>
      <c r="BF6" s="76"/>
    </row>
    <row r="7" spans="1:58" s="1" customFormat="1" ht="12" customHeight="1">
      <c r="A7" s="66" t="s">
        <v>14</v>
      </c>
      <c r="B7" s="66"/>
      <c r="C7" s="66"/>
      <c r="D7" s="66"/>
      <c r="E7" s="66"/>
      <c r="F7" s="66"/>
      <c r="G7" s="66"/>
      <c r="H7" s="66"/>
      <c r="I7" s="77" t="s">
        <v>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9" t="s">
        <v>15</v>
      </c>
      <c r="AY7" s="19"/>
      <c r="AZ7" s="19"/>
      <c r="BA7" s="19"/>
      <c r="BB7" s="19"/>
      <c r="BC7" s="19"/>
      <c r="BD7" s="19"/>
      <c r="BE7" s="76" t="s">
        <v>0</v>
      </c>
      <c r="BF7" s="76"/>
    </row>
    <row r="8" spans="1:58" s="1" customFormat="1" ht="12" customHeight="1">
      <c r="A8" s="66" t="s">
        <v>16</v>
      </c>
      <c r="B8" s="66"/>
      <c r="C8" s="66"/>
      <c r="D8" s="66"/>
      <c r="E8" s="66"/>
      <c r="F8" s="66"/>
      <c r="G8" s="66"/>
      <c r="H8" s="66"/>
      <c r="I8" s="68" t="s">
        <v>17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19" t="s">
        <v>11</v>
      </c>
      <c r="AY8" s="19"/>
      <c r="AZ8" s="19"/>
      <c r="BA8" s="19"/>
      <c r="BB8" s="19"/>
      <c r="BC8" s="19"/>
      <c r="BD8" s="19"/>
      <c r="BE8" s="76" t="s">
        <v>0</v>
      </c>
      <c r="BF8" s="76"/>
    </row>
    <row r="9" spans="1:58" s="1" customFormat="1" ht="12" customHeight="1">
      <c r="A9" s="66"/>
      <c r="B9" s="66"/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19" t="s">
        <v>18</v>
      </c>
      <c r="AY9" s="19"/>
      <c r="AZ9" s="19"/>
      <c r="BA9" s="19"/>
      <c r="BB9" s="19"/>
      <c r="BC9" s="19"/>
      <c r="BD9" s="19"/>
      <c r="BE9" s="76" t="s">
        <v>0</v>
      </c>
      <c r="BF9" s="76"/>
    </row>
    <row r="10" spans="1:58" s="1" customFormat="1" ht="12" customHeight="1">
      <c r="A10" s="66" t="s">
        <v>19</v>
      </c>
      <c r="B10" s="66"/>
      <c r="C10" s="66"/>
      <c r="D10" s="66"/>
      <c r="E10" s="66"/>
      <c r="F10" s="66"/>
      <c r="G10" s="66"/>
      <c r="H10" s="66"/>
      <c r="I10" s="68" t="s">
        <v>20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6" t="s">
        <v>0</v>
      </c>
      <c r="AY10" s="66"/>
      <c r="AZ10" s="66"/>
      <c r="BA10" s="66"/>
      <c r="BB10" s="66"/>
      <c r="BC10" s="66"/>
      <c r="BD10" s="66"/>
      <c r="BE10" s="84" t="s">
        <v>0</v>
      </c>
      <c r="BF10" s="84"/>
    </row>
    <row r="11" spans="1:58" s="1" customFormat="1" ht="12" customHeight="1">
      <c r="A11" s="66" t="s">
        <v>21</v>
      </c>
      <c r="B11" s="66"/>
      <c r="C11" s="66"/>
      <c r="D11" s="66"/>
      <c r="E11" s="66" t="s">
        <v>22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84" t="s">
        <v>0</v>
      </c>
      <c r="BF11" s="84"/>
    </row>
    <row r="12" spans="1:58" s="1" customFormat="1" ht="12.75" customHeight="1">
      <c r="A12" s="85" t="s">
        <v>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1" t="s">
        <v>24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0" t="s">
        <v>25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94" t="s">
        <v>26</v>
      </c>
      <c r="BF12" s="94"/>
    </row>
    <row r="13" spans="1:58" s="1" customFormat="1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102" t="s">
        <v>0</v>
      </c>
      <c r="BF13" s="102"/>
    </row>
    <row r="14" spans="1:58" s="1" customFormat="1" ht="12" customHeight="1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21" t="s">
        <v>28</v>
      </c>
      <c r="N14" s="121"/>
      <c r="O14" s="121"/>
      <c r="P14" s="121" t="s">
        <v>29</v>
      </c>
      <c r="Q14" s="121"/>
      <c r="R14" s="121" t="s">
        <v>30</v>
      </c>
      <c r="S14" s="121"/>
      <c r="T14" s="121"/>
      <c r="U14" s="121"/>
      <c r="V14" s="121"/>
      <c r="W14" s="121"/>
      <c r="X14" s="121" t="s">
        <v>31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 t="s">
        <v>37</v>
      </c>
      <c r="BE14" s="121"/>
      <c r="BF14" s="121"/>
    </row>
    <row r="15" spans="1:58" s="1" customFormat="1" ht="25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 t="s">
        <v>32</v>
      </c>
      <c r="Y15" s="121"/>
      <c r="Z15" s="121"/>
      <c r="AA15" s="121"/>
      <c r="AB15" s="121"/>
      <c r="AC15" s="121" t="s">
        <v>33</v>
      </c>
      <c r="AD15" s="121"/>
      <c r="AE15" s="121"/>
      <c r="AF15" s="121"/>
      <c r="AG15" s="121"/>
      <c r="AH15" s="121"/>
      <c r="AI15" s="121"/>
      <c r="AJ15" s="121" t="s">
        <v>34</v>
      </c>
      <c r="AK15" s="121"/>
      <c r="AL15" s="121"/>
      <c r="AM15" s="121"/>
      <c r="AN15" s="121"/>
      <c r="AO15" s="121"/>
      <c r="AP15" s="121"/>
      <c r="AQ15" s="121"/>
      <c r="AR15" s="121" t="s">
        <v>35</v>
      </c>
      <c r="AS15" s="121"/>
      <c r="AT15" s="121"/>
      <c r="AU15" s="121"/>
      <c r="AV15" s="121" t="s">
        <v>36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</row>
    <row r="16" spans="1:58" s="1" customFormat="1" ht="12.75" customHeight="1">
      <c r="A16" s="112" t="s">
        <v>38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29" t="s">
        <v>39</v>
      </c>
      <c r="N16" s="129"/>
      <c r="O16" s="129"/>
      <c r="P16" s="129" t="s">
        <v>40</v>
      </c>
      <c r="Q16" s="129"/>
      <c r="R16" s="129" t="s">
        <v>41</v>
      </c>
      <c r="S16" s="129"/>
      <c r="T16" s="129"/>
      <c r="U16" s="129"/>
      <c r="V16" s="129"/>
      <c r="W16" s="129"/>
      <c r="X16" s="129" t="s">
        <v>42</v>
      </c>
      <c r="Y16" s="129"/>
      <c r="Z16" s="129"/>
      <c r="AA16" s="129"/>
      <c r="AB16" s="129"/>
      <c r="AC16" s="129" t="s">
        <v>43</v>
      </c>
      <c r="AD16" s="129"/>
      <c r="AE16" s="129"/>
      <c r="AF16" s="129"/>
      <c r="AG16" s="129"/>
      <c r="AH16" s="129"/>
      <c r="AI16" s="129"/>
      <c r="AJ16" s="129" t="s">
        <v>44</v>
      </c>
      <c r="AK16" s="129"/>
      <c r="AL16" s="129"/>
      <c r="AM16" s="129"/>
      <c r="AN16" s="129"/>
      <c r="AO16" s="129"/>
      <c r="AP16" s="129"/>
      <c r="AQ16" s="129"/>
      <c r="AR16" s="129" t="s">
        <v>45</v>
      </c>
      <c r="AS16" s="129"/>
      <c r="AT16" s="129"/>
      <c r="AU16" s="129"/>
      <c r="AV16" s="129" t="s">
        <v>46</v>
      </c>
      <c r="AW16" s="129"/>
      <c r="AX16" s="129"/>
      <c r="AY16" s="129"/>
      <c r="AZ16" s="129"/>
      <c r="BA16" s="129"/>
      <c r="BB16" s="129"/>
      <c r="BC16" s="129"/>
      <c r="BD16" s="129" t="s">
        <v>47</v>
      </c>
      <c r="BE16" s="129"/>
      <c r="BF16" s="129"/>
    </row>
    <row r="17" spans="1:58" s="1" customFormat="1" ht="15" customHeight="1">
      <c r="A17" s="140" t="s">
        <v>48</v>
      </c>
      <c r="B17" s="150" t="s">
        <v>49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 t="s">
        <v>50</v>
      </c>
      <c r="N17" s="31"/>
      <c r="O17" s="31"/>
      <c r="P17" s="31" t="s">
        <v>0</v>
      </c>
      <c r="Q17" s="31"/>
      <c r="R17" s="158">
        <f>476000</f>
      </c>
      <c r="S17" s="158"/>
      <c r="T17" s="158"/>
      <c r="U17" s="158"/>
      <c r="V17" s="158"/>
      <c r="W17" s="158"/>
      <c r="X17" s="158">
        <f>316221.47</f>
      </c>
      <c r="Y17" s="158"/>
      <c r="Z17" s="158"/>
      <c r="AA17" s="158"/>
      <c r="AB17" s="158"/>
      <c r="AC17" s="159" t="s">
        <v>51</v>
      </c>
      <c r="AD17" s="159"/>
      <c r="AE17" s="159"/>
      <c r="AF17" s="159"/>
      <c r="AG17" s="159"/>
      <c r="AH17" s="159"/>
      <c r="AI17" s="159"/>
      <c r="AJ17" s="158">
        <f>139220</f>
      </c>
      <c r="AK17" s="158"/>
      <c r="AL17" s="158"/>
      <c r="AM17" s="158"/>
      <c r="AN17" s="158"/>
      <c r="AO17" s="158"/>
      <c r="AP17" s="158"/>
      <c r="AQ17" s="158"/>
      <c r="AR17" s="159" t="s">
        <v>51</v>
      </c>
      <c r="AS17" s="159"/>
      <c r="AT17" s="159"/>
      <c r="AU17" s="159"/>
      <c r="AV17" s="158">
        <f>455441.47</f>
      </c>
      <c r="AW17" s="158"/>
      <c r="AX17" s="158"/>
      <c r="AY17" s="158"/>
      <c r="AZ17" s="158"/>
      <c r="BA17" s="158"/>
      <c r="BB17" s="158"/>
      <c r="BC17" s="158"/>
      <c r="BD17" s="170">
        <f>20558.53</f>
      </c>
      <c r="BE17" s="170"/>
      <c r="BF17" s="170"/>
    </row>
    <row r="18" spans="1:58" s="1" customFormat="1" ht="13.5" customHeight="1">
      <c r="A18" s="171" t="s">
        <v>52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 t="s">
        <v>53</v>
      </c>
      <c r="N18" s="172"/>
      <c r="O18" s="172"/>
      <c r="P18" s="172" t="s">
        <v>54</v>
      </c>
      <c r="Q18" s="172"/>
      <c r="R18" s="173">
        <f>231000</f>
      </c>
      <c r="S18" s="173"/>
      <c r="T18" s="173"/>
      <c r="U18" s="173"/>
      <c r="V18" s="173"/>
      <c r="W18" s="173"/>
      <c r="X18" s="173">
        <f>226929.32</f>
      </c>
      <c r="Y18" s="173"/>
      <c r="Z18" s="173"/>
      <c r="AA18" s="173"/>
      <c r="AB18" s="173"/>
      <c r="AC18" s="174" t="s">
        <v>51</v>
      </c>
      <c r="AD18" s="174"/>
      <c r="AE18" s="174"/>
      <c r="AF18" s="174"/>
      <c r="AG18" s="174"/>
      <c r="AH18" s="174"/>
      <c r="AI18" s="174"/>
      <c r="AJ18" s="174" t="s">
        <v>51</v>
      </c>
      <c r="AK18" s="174"/>
      <c r="AL18" s="174"/>
      <c r="AM18" s="174"/>
      <c r="AN18" s="174"/>
      <c r="AO18" s="174"/>
      <c r="AP18" s="174"/>
      <c r="AQ18" s="174"/>
      <c r="AR18" s="174" t="s">
        <v>51</v>
      </c>
      <c r="AS18" s="174"/>
      <c r="AT18" s="174"/>
      <c r="AU18" s="174"/>
      <c r="AV18" s="173">
        <f>226929.32</f>
      </c>
      <c r="AW18" s="173"/>
      <c r="AX18" s="173"/>
      <c r="AY18" s="173"/>
      <c r="AZ18" s="173"/>
      <c r="BA18" s="173"/>
      <c r="BB18" s="173"/>
      <c r="BC18" s="173"/>
      <c r="BD18" s="175">
        <f>4070.68</f>
      </c>
      <c r="BE18" s="175"/>
      <c r="BF18" s="175"/>
    </row>
    <row r="19" spans="1:58" s="1" customFormat="1" ht="13.5" customHeight="1">
      <c r="A19" s="171" t="s">
        <v>55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 t="s">
        <v>56</v>
      </c>
      <c r="N19" s="172"/>
      <c r="O19" s="172"/>
      <c r="P19" s="172" t="s">
        <v>57</v>
      </c>
      <c r="Q19" s="172"/>
      <c r="R19" s="173">
        <f>88220</f>
      </c>
      <c r="S19" s="173"/>
      <c r="T19" s="173"/>
      <c r="U19" s="173"/>
      <c r="V19" s="173"/>
      <c r="W19" s="173"/>
      <c r="X19" s="174" t="s">
        <v>51</v>
      </c>
      <c r="Y19" s="174"/>
      <c r="Z19" s="174"/>
      <c r="AA19" s="174"/>
      <c r="AB19" s="174"/>
      <c r="AC19" s="174" t="s">
        <v>51</v>
      </c>
      <c r="AD19" s="174"/>
      <c r="AE19" s="174"/>
      <c r="AF19" s="174"/>
      <c r="AG19" s="174"/>
      <c r="AH19" s="174"/>
      <c r="AI19" s="174"/>
      <c r="AJ19" s="173">
        <f>88220</f>
      </c>
      <c r="AK19" s="173"/>
      <c r="AL19" s="173"/>
      <c r="AM19" s="173"/>
      <c r="AN19" s="173"/>
      <c r="AO19" s="173"/>
      <c r="AP19" s="173"/>
      <c r="AQ19" s="173"/>
      <c r="AR19" s="174" t="s">
        <v>51</v>
      </c>
      <c r="AS19" s="174"/>
      <c r="AT19" s="174"/>
      <c r="AU19" s="174"/>
      <c r="AV19" s="173">
        <f>88220</f>
      </c>
      <c r="AW19" s="173"/>
      <c r="AX19" s="173"/>
      <c r="AY19" s="173"/>
      <c r="AZ19" s="173"/>
      <c r="BA19" s="173"/>
      <c r="BB19" s="173"/>
      <c r="BC19" s="173"/>
      <c r="BD19" s="183" t="s">
        <v>51</v>
      </c>
      <c r="BE19" s="183"/>
      <c r="BF19" s="183"/>
    </row>
    <row r="20" spans="1:58" s="1" customFormat="1" ht="13.5" customHeight="1">
      <c r="A20" s="171" t="s">
        <v>58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2" t="s">
        <v>59</v>
      </c>
      <c r="N20" s="172"/>
      <c r="O20" s="172"/>
      <c r="P20" s="172" t="s">
        <v>60</v>
      </c>
      <c r="Q20" s="172"/>
      <c r="R20" s="173">
        <f>95525</f>
      </c>
      <c r="S20" s="173"/>
      <c r="T20" s="173"/>
      <c r="U20" s="173"/>
      <c r="V20" s="173"/>
      <c r="W20" s="173"/>
      <c r="X20" s="173">
        <f>79037.15</f>
      </c>
      <c r="Y20" s="173"/>
      <c r="Z20" s="173"/>
      <c r="AA20" s="173"/>
      <c r="AB20" s="173"/>
      <c r="AC20" s="174" t="s">
        <v>51</v>
      </c>
      <c r="AD20" s="174"/>
      <c r="AE20" s="174"/>
      <c r="AF20" s="174"/>
      <c r="AG20" s="174"/>
      <c r="AH20" s="174"/>
      <c r="AI20" s="174"/>
      <c r="AJ20" s="174" t="s">
        <v>51</v>
      </c>
      <c r="AK20" s="174"/>
      <c r="AL20" s="174"/>
      <c r="AM20" s="174"/>
      <c r="AN20" s="174"/>
      <c r="AO20" s="174"/>
      <c r="AP20" s="174"/>
      <c r="AQ20" s="174"/>
      <c r="AR20" s="174" t="s">
        <v>51</v>
      </c>
      <c r="AS20" s="174"/>
      <c r="AT20" s="174"/>
      <c r="AU20" s="174"/>
      <c r="AV20" s="173">
        <f>79037.15</f>
      </c>
      <c r="AW20" s="173"/>
      <c r="AX20" s="173"/>
      <c r="AY20" s="173"/>
      <c r="AZ20" s="173"/>
      <c r="BA20" s="173"/>
      <c r="BB20" s="173"/>
      <c r="BC20" s="173"/>
      <c r="BD20" s="175">
        <f>16487.85</f>
      </c>
      <c r="BE20" s="175"/>
      <c r="BF20" s="175"/>
    </row>
    <row r="21" spans="1:58" s="1" customFormat="1" ht="13.5" customHeight="1">
      <c r="A21" s="171" t="s">
        <v>61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 t="s">
        <v>62</v>
      </c>
      <c r="N21" s="172"/>
      <c r="O21" s="172"/>
      <c r="P21" s="172" t="s">
        <v>63</v>
      </c>
      <c r="Q21" s="172"/>
      <c r="R21" s="173">
        <f>61255</f>
      </c>
      <c r="S21" s="173"/>
      <c r="T21" s="173"/>
      <c r="U21" s="173"/>
      <c r="V21" s="173"/>
      <c r="W21" s="173"/>
      <c r="X21" s="173">
        <f>10255</f>
      </c>
      <c r="Y21" s="173"/>
      <c r="Z21" s="173"/>
      <c r="AA21" s="173"/>
      <c r="AB21" s="173"/>
      <c r="AC21" s="174" t="s">
        <v>51</v>
      </c>
      <c r="AD21" s="174"/>
      <c r="AE21" s="174"/>
      <c r="AF21" s="174"/>
      <c r="AG21" s="174"/>
      <c r="AH21" s="174"/>
      <c r="AI21" s="174"/>
      <c r="AJ21" s="173">
        <f>51000</f>
      </c>
      <c r="AK21" s="173"/>
      <c r="AL21" s="173"/>
      <c r="AM21" s="173"/>
      <c r="AN21" s="173"/>
      <c r="AO21" s="173"/>
      <c r="AP21" s="173"/>
      <c r="AQ21" s="173"/>
      <c r="AR21" s="174" t="s">
        <v>51</v>
      </c>
      <c r="AS21" s="174"/>
      <c r="AT21" s="174"/>
      <c r="AU21" s="174"/>
      <c r="AV21" s="173">
        <f>61255</f>
      </c>
      <c r="AW21" s="173"/>
      <c r="AX21" s="173"/>
      <c r="AY21" s="173"/>
      <c r="AZ21" s="173"/>
      <c r="BA21" s="173"/>
      <c r="BB21" s="173"/>
      <c r="BC21" s="173"/>
      <c r="BD21" s="183" t="s">
        <v>51</v>
      </c>
      <c r="BE21" s="183"/>
      <c r="BF21" s="183"/>
    </row>
    <row r="22" spans="1:58" s="1" customFormat="1" ht="7.5" customHeight="1">
      <c r="A22" s="190" t="s">
        <v>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8" t="s">
        <v>0</v>
      </c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</row>
    <row r="23" spans="1:58" s="1" customFormat="1" ht="13.5" customHeight="1">
      <c r="A23" s="12" t="s">
        <v>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20" t="s">
        <v>65</v>
      </c>
      <c r="AZ23" s="20"/>
      <c r="BA23" s="20"/>
      <c r="BB23" s="20"/>
      <c r="BC23" s="20"/>
      <c r="BD23" s="20"/>
      <c r="BE23" s="20"/>
      <c r="BF23" s="20"/>
    </row>
    <row r="24" spans="1:58" s="1" customFormat="1" ht="12" customHeight="1">
      <c r="A24" s="113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21" t="s">
        <v>28</v>
      </c>
      <c r="N24" s="121"/>
      <c r="O24" s="121"/>
      <c r="P24" s="121" t="s">
        <v>29</v>
      </c>
      <c r="Q24" s="121"/>
      <c r="R24" s="121" t="s">
        <v>30</v>
      </c>
      <c r="S24" s="121"/>
      <c r="T24" s="121"/>
      <c r="U24" s="121"/>
      <c r="V24" s="121"/>
      <c r="W24" s="121"/>
      <c r="X24" s="121" t="s">
        <v>31</v>
      </c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 t="s">
        <v>37</v>
      </c>
      <c r="BE24" s="121"/>
      <c r="BF24" s="121"/>
    </row>
    <row r="25" spans="1:58" s="1" customFormat="1" ht="25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 t="s">
        <v>32</v>
      </c>
      <c r="Y25" s="121"/>
      <c r="Z25" s="121"/>
      <c r="AA25" s="121"/>
      <c r="AB25" s="121"/>
      <c r="AC25" s="121" t="s">
        <v>33</v>
      </c>
      <c r="AD25" s="121"/>
      <c r="AE25" s="121"/>
      <c r="AF25" s="121"/>
      <c r="AG25" s="121"/>
      <c r="AH25" s="121"/>
      <c r="AI25" s="121"/>
      <c r="AJ25" s="121" t="s">
        <v>34</v>
      </c>
      <c r="AK25" s="121"/>
      <c r="AL25" s="121"/>
      <c r="AM25" s="121"/>
      <c r="AN25" s="121"/>
      <c r="AO25" s="121"/>
      <c r="AP25" s="121"/>
      <c r="AQ25" s="121"/>
      <c r="AR25" s="121" t="s">
        <v>35</v>
      </c>
      <c r="AS25" s="121"/>
      <c r="AT25" s="121"/>
      <c r="AU25" s="121"/>
      <c r="AV25" s="121" t="s">
        <v>36</v>
      </c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  <row r="26" spans="1:58" s="1" customFormat="1" ht="12.75" customHeight="1">
      <c r="A26" s="112" t="s">
        <v>38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29" t="s">
        <v>39</v>
      </c>
      <c r="N26" s="129"/>
      <c r="O26" s="129"/>
      <c r="P26" s="129" t="s">
        <v>40</v>
      </c>
      <c r="Q26" s="129"/>
      <c r="R26" s="129" t="s">
        <v>41</v>
      </c>
      <c r="S26" s="129"/>
      <c r="T26" s="129"/>
      <c r="U26" s="129"/>
      <c r="V26" s="129"/>
      <c r="W26" s="129"/>
      <c r="X26" s="129" t="s">
        <v>42</v>
      </c>
      <c r="Y26" s="129"/>
      <c r="Z26" s="129"/>
      <c r="AA26" s="129"/>
      <c r="AB26" s="129"/>
      <c r="AC26" s="129" t="s">
        <v>43</v>
      </c>
      <c r="AD26" s="129"/>
      <c r="AE26" s="129"/>
      <c r="AF26" s="129"/>
      <c r="AG26" s="129"/>
      <c r="AH26" s="129"/>
      <c r="AI26" s="129"/>
      <c r="AJ26" s="129" t="s">
        <v>44</v>
      </c>
      <c r="AK26" s="129"/>
      <c r="AL26" s="129"/>
      <c r="AM26" s="129"/>
      <c r="AN26" s="129"/>
      <c r="AO26" s="129"/>
      <c r="AP26" s="129"/>
      <c r="AQ26" s="129"/>
      <c r="AR26" s="129" t="s">
        <v>45</v>
      </c>
      <c r="AS26" s="129"/>
      <c r="AT26" s="129"/>
      <c r="AU26" s="129"/>
      <c r="AV26" s="129" t="s">
        <v>46</v>
      </c>
      <c r="AW26" s="129"/>
      <c r="AX26" s="129"/>
      <c r="AY26" s="129"/>
      <c r="AZ26" s="129"/>
      <c r="BA26" s="129"/>
      <c r="BB26" s="129"/>
      <c r="BC26" s="129"/>
      <c r="BD26" s="129" t="s">
        <v>47</v>
      </c>
      <c r="BE26" s="129"/>
      <c r="BF26" s="129"/>
    </row>
    <row r="27" spans="1:58" s="1" customFormat="1" ht="13.5" customHeight="1">
      <c r="A27" s="207" t="s">
        <v>66</v>
      </c>
      <c r="B27" s="207"/>
      <c r="C27" s="214" t="s">
        <v>49</v>
      </c>
      <c r="D27" s="214"/>
      <c r="E27" s="214"/>
      <c r="F27" s="214"/>
      <c r="G27" s="214"/>
      <c r="H27" s="214"/>
      <c r="I27" s="214"/>
      <c r="J27" s="214"/>
      <c r="K27" s="214"/>
      <c r="L27" s="214"/>
      <c r="M27" s="172" t="s">
        <v>68</v>
      </c>
      <c r="N27" s="172"/>
      <c r="O27" s="172"/>
      <c r="P27" s="224" t="s">
        <v>69</v>
      </c>
      <c r="Q27" s="224"/>
      <c r="R27" s="173">
        <f>712673.29</f>
      </c>
      <c r="S27" s="173"/>
      <c r="T27" s="173"/>
      <c r="U27" s="173"/>
      <c r="V27" s="173"/>
      <c r="W27" s="173"/>
      <c r="X27" s="173">
        <f>654266.86</f>
      </c>
      <c r="Y27" s="173"/>
      <c r="Z27" s="173"/>
      <c r="AA27" s="173"/>
      <c r="AB27" s="173"/>
      <c r="AC27" s="174" t="s">
        <v>51</v>
      </c>
      <c r="AD27" s="174"/>
      <c r="AE27" s="174"/>
      <c r="AF27" s="174"/>
      <c r="AG27" s="174"/>
      <c r="AH27" s="174"/>
      <c r="AI27" s="174"/>
      <c r="AJ27" s="174" t="s">
        <v>51</v>
      </c>
      <c r="AK27" s="174"/>
      <c r="AL27" s="174"/>
      <c r="AM27" s="174"/>
      <c r="AN27" s="174"/>
      <c r="AO27" s="174"/>
      <c r="AP27" s="174"/>
      <c r="AQ27" s="174"/>
      <c r="AR27" s="174" t="s">
        <v>51</v>
      </c>
      <c r="AS27" s="174"/>
      <c r="AT27" s="174"/>
      <c r="AU27" s="174"/>
      <c r="AV27" s="173">
        <f>654266.86</f>
      </c>
      <c r="AW27" s="173"/>
      <c r="AX27" s="173"/>
      <c r="AY27" s="173"/>
      <c r="AZ27" s="173"/>
      <c r="BA27" s="173"/>
      <c r="BB27" s="173"/>
      <c r="BC27" s="173"/>
      <c r="BD27" s="175">
        <f>58406.43</f>
      </c>
      <c r="BE27" s="175"/>
      <c r="BF27" s="175"/>
    </row>
    <row r="28" spans="1:58" s="1" customFormat="1" ht="13.5" customHeight="1">
      <c r="A28" s="223" t="s">
        <v>67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172"/>
      <c r="N28" s="172"/>
      <c r="O28" s="172"/>
      <c r="P28" s="224"/>
      <c r="Q28" s="224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3"/>
      <c r="AW28" s="173"/>
      <c r="AX28" s="173"/>
      <c r="AY28" s="173"/>
      <c r="AZ28" s="173"/>
      <c r="BA28" s="173"/>
      <c r="BB28" s="173"/>
      <c r="BC28" s="173"/>
      <c r="BD28" s="175"/>
      <c r="BE28" s="175"/>
      <c r="BF28" s="175"/>
    </row>
    <row r="29" spans="1:58" s="1" customFormat="1" ht="33.75" customHeight="1">
      <c r="A29" s="171" t="s">
        <v>70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 t="s">
        <v>71</v>
      </c>
      <c r="N29" s="172"/>
      <c r="O29" s="172"/>
      <c r="P29" s="172" t="s">
        <v>72</v>
      </c>
      <c r="Q29" s="172"/>
      <c r="R29" s="173">
        <f>692283.54</f>
      </c>
      <c r="S29" s="173"/>
      <c r="T29" s="173"/>
      <c r="U29" s="173"/>
      <c r="V29" s="173"/>
      <c r="W29" s="173"/>
      <c r="X29" s="173">
        <f>633877.11</f>
      </c>
      <c r="Y29" s="173"/>
      <c r="Z29" s="173"/>
      <c r="AA29" s="173"/>
      <c r="AB29" s="173"/>
      <c r="AC29" s="174" t="s">
        <v>51</v>
      </c>
      <c r="AD29" s="174"/>
      <c r="AE29" s="174"/>
      <c r="AF29" s="174"/>
      <c r="AG29" s="174"/>
      <c r="AH29" s="174"/>
      <c r="AI29" s="174"/>
      <c r="AJ29" s="174" t="s">
        <v>51</v>
      </c>
      <c r="AK29" s="174"/>
      <c r="AL29" s="174"/>
      <c r="AM29" s="174"/>
      <c r="AN29" s="174"/>
      <c r="AO29" s="174"/>
      <c r="AP29" s="174"/>
      <c r="AQ29" s="174"/>
      <c r="AR29" s="174" t="s">
        <v>51</v>
      </c>
      <c r="AS29" s="174"/>
      <c r="AT29" s="174"/>
      <c r="AU29" s="174"/>
      <c r="AV29" s="173">
        <f>633877.11</f>
      </c>
      <c r="AW29" s="173"/>
      <c r="AX29" s="173"/>
      <c r="AY29" s="173"/>
      <c r="AZ29" s="173"/>
      <c r="BA29" s="173"/>
      <c r="BB29" s="173"/>
      <c r="BC29" s="173"/>
      <c r="BD29" s="175">
        <f>58406.43</f>
      </c>
      <c r="BE29" s="175"/>
      <c r="BF29" s="175"/>
    </row>
    <row r="30" spans="1:58" s="1" customFormat="1" ht="24" customHeight="1">
      <c r="A30" s="171" t="s">
        <v>73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2" t="s">
        <v>74</v>
      </c>
      <c r="N30" s="172"/>
      <c r="O30" s="172"/>
      <c r="P30" s="172" t="s">
        <v>75</v>
      </c>
      <c r="Q30" s="172"/>
      <c r="R30" s="173">
        <f>8389.62</f>
      </c>
      <c r="S30" s="173"/>
      <c r="T30" s="173"/>
      <c r="U30" s="173"/>
      <c r="V30" s="173"/>
      <c r="W30" s="173"/>
      <c r="X30" s="173">
        <f>8389.62</f>
      </c>
      <c r="Y30" s="173"/>
      <c r="Z30" s="173"/>
      <c r="AA30" s="173"/>
      <c r="AB30" s="173"/>
      <c r="AC30" s="174" t="s">
        <v>51</v>
      </c>
      <c r="AD30" s="174"/>
      <c r="AE30" s="174"/>
      <c r="AF30" s="174"/>
      <c r="AG30" s="174"/>
      <c r="AH30" s="174"/>
      <c r="AI30" s="174"/>
      <c r="AJ30" s="174" t="s">
        <v>51</v>
      </c>
      <c r="AK30" s="174"/>
      <c r="AL30" s="174"/>
      <c r="AM30" s="174"/>
      <c r="AN30" s="174"/>
      <c r="AO30" s="174"/>
      <c r="AP30" s="174"/>
      <c r="AQ30" s="174"/>
      <c r="AR30" s="174" t="s">
        <v>51</v>
      </c>
      <c r="AS30" s="174"/>
      <c r="AT30" s="174"/>
      <c r="AU30" s="174"/>
      <c r="AV30" s="173">
        <f>8389.62</f>
      </c>
      <c r="AW30" s="173"/>
      <c r="AX30" s="173"/>
      <c r="AY30" s="173"/>
      <c r="AZ30" s="173"/>
      <c r="BA30" s="173"/>
      <c r="BB30" s="173"/>
      <c r="BC30" s="173"/>
      <c r="BD30" s="183" t="s">
        <v>51</v>
      </c>
      <c r="BE30" s="183"/>
      <c r="BF30" s="183"/>
    </row>
    <row r="31" spans="1:58" s="1" customFormat="1" ht="75.75" customHeight="1">
      <c r="A31" s="171" t="s">
        <v>76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2" t="s">
        <v>77</v>
      </c>
      <c r="N31" s="172"/>
      <c r="O31" s="172"/>
      <c r="P31" s="172" t="s">
        <v>78</v>
      </c>
      <c r="Q31" s="172"/>
      <c r="R31" s="173">
        <f>2000</f>
      </c>
      <c r="S31" s="173"/>
      <c r="T31" s="173"/>
      <c r="U31" s="173"/>
      <c r="V31" s="173"/>
      <c r="W31" s="173"/>
      <c r="X31" s="173">
        <f>2000</f>
      </c>
      <c r="Y31" s="173"/>
      <c r="Z31" s="173"/>
      <c r="AA31" s="173"/>
      <c r="AB31" s="173"/>
      <c r="AC31" s="174" t="s">
        <v>51</v>
      </c>
      <c r="AD31" s="174"/>
      <c r="AE31" s="174"/>
      <c r="AF31" s="174"/>
      <c r="AG31" s="174"/>
      <c r="AH31" s="174"/>
      <c r="AI31" s="174"/>
      <c r="AJ31" s="174" t="s">
        <v>51</v>
      </c>
      <c r="AK31" s="174"/>
      <c r="AL31" s="174"/>
      <c r="AM31" s="174"/>
      <c r="AN31" s="174"/>
      <c r="AO31" s="174"/>
      <c r="AP31" s="174"/>
      <c r="AQ31" s="174"/>
      <c r="AR31" s="174" t="s">
        <v>51</v>
      </c>
      <c r="AS31" s="174"/>
      <c r="AT31" s="174"/>
      <c r="AU31" s="174"/>
      <c r="AV31" s="173">
        <f>2000</f>
      </c>
      <c r="AW31" s="173"/>
      <c r="AX31" s="173"/>
      <c r="AY31" s="173"/>
      <c r="AZ31" s="173"/>
      <c r="BA31" s="173"/>
      <c r="BB31" s="173"/>
      <c r="BC31" s="173"/>
      <c r="BD31" s="183" t="s">
        <v>51</v>
      </c>
      <c r="BE31" s="183"/>
      <c r="BF31" s="183"/>
    </row>
    <row r="32" spans="1:58" s="1" customFormat="1" ht="13.5" customHeight="1">
      <c r="A32" s="171" t="s">
        <v>79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 t="s">
        <v>80</v>
      </c>
      <c r="N32" s="172"/>
      <c r="O32" s="172"/>
      <c r="P32" s="172" t="s">
        <v>81</v>
      </c>
      <c r="Q32" s="172"/>
      <c r="R32" s="173">
        <f>10000.13</f>
      </c>
      <c r="S32" s="173"/>
      <c r="T32" s="173"/>
      <c r="U32" s="173"/>
      <c r="V32" s="173"/>
      <c r="W32" s="173"/>
      <c r="X32" s="173">
        <f>10000.13</f>
      </c>
      <c r="Y32" s="173"/>
      <c r="Z32" s="173"/>
      <c r="AA32" s="173"/>
      <c r="AB32" s="173"/>
      <c r="AC32" s="174" t="s">
        <v>51</v>
      </c>
      <c r="AD32" s="174"/>
      <c r="AE32" s="174"/>
      <c r="AF32" s="174"/>
      <c r="AG32" s="174"/>
      <c r="AH32" s="174"/>
      <c r="AI32" s="174"/>
      <c r="AJ32" s="174" t="s">
        <v>51</v>
      </c>
      <c r="AK32" s="174"/>
      <c r="AL32" s="174"/>
      <c r="AM32" s="174"/>
      <c r="AN32" s="174"/>
      <c r="AO32" s="174"/>
      <c r="AP32" s="174"/>
      <c r="AQ32" s="174"/>
      <c r="AR32" s="174" t="s">
        <v>51</v>
      </c>
      <c r="AS32" s="174"/>
      <c r="AT32" s="174"/>
      <c r="AU32" s="174"/>
      <c r="AV32" s="173">
        <f>10000.13</f>
      </c>
      <c r="AW32" s="173"/>
      <c r="AX32" s="173"/>
      <c r="AY32" s="173"/>
      <c r="AZ32" s="173"/>
      <c r="BA32" s="173"/>
      <c r="BB32" s="173"/>
      <c r="BC32" s="173"/>
      <c r="BD32" s="183" t="s">
        <v>51</v>
      </c>
      <c r="BE32" s="183"/>
      <c r="BF32" s="183"/>
    </row>
    <row r="33" spans="1:58" s="1" customFormat="1" ht="24" customHeight="1">
      <c r="A33" s="226" t="s">
        <v>82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31" t="s">
        <v>83</v>
      </c>
      <c r="N33" s="31"/>
      <c r="O33" s="31"/>
      <c r="P33" s="31" t="s">
        <v>69</v>
      </c>
      <c r="Q33" s="31"/>
      <c r="R33" s="232">
        <f>-236673.29</f>
      </c>
      <c r="S33" s="232"/>
      <c r="T33" s="232"/>
      <c r="U33" s="232"/>
      <c r="V33" s="232"/>
      <c r="W33" s="232"/>
      <c r="X33" s="232">
        <f>-338045.39</f>
      </c>
      <c r="Y33" s="232"/>
      <c r="Z33" s="232"/>
      <c r="AA33" s="232"/>
      <c r="AB33" s="232"/>
      <c r="AC33" s="174" t="s">
        <v>51</v>
      </c>
      <c r="AD33" s="174"/>
      <c r="AE33" s="174"/>
      <c r="AF33" s="174"/>
      <c r="AG33" s="174"/>
      <c r="AH33" s="174"/>
      <c r="AI33" s="174"/>
      <c r="AJ33" s="173">
        <f>139220</f>
      </c>
      <c r="AK33" s="173"/>
      <c r="AL33" s="173"/>
      <c r="AM33" s="173"/>
      <c r="AN33" s="173"/>
      <c r="AO33" s="173"/>
      <c r="AP33" s="173"/>
      <c r="AQ33" s="173"/>
      <c r="AR33" s="174" t="s">
        <v>51</v>
      </c>
      <c r="AS33" s="174"/>
      <c r="AT33" s="174"/>
      <c r="AU33" s="174"/>
      <c r="AV33" s="232">
        <f>-198825.39</f>
      </c>
      <c r="AW33" s="232"/>
      <c r="AX33" s="232"/>
      <c r="AY33" s="232"/>
      <c r="AZ33" s="232"/>
      <c r="BA33" s="232"/>
      <c r="BB33" s="232"/>
      <c r="BC33" s="232"/>
      <c r="BD33" s="238" t="s">
        <v>69</v>
      </c>
      <c r="BE33" s="238"/>
      <c r="BF33" s="238"/>
    </row>
    <row r="34" spans="1:58" s="1" customFormat="1" ht="7.5" customHeight="1">
      <c r="A34" s="190" t="s">
        <v>0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8" t="s">
        <v>0</v>
      </c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</row>
    <row r="35" spans="1:58" s="1" customFormat="1" ht="13.5" customHeight="1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20" t="s">
        <v>85</v>
      </c>
      <c r="BB35" s="20"/>
      <c r="BC35" s="20"/>
      <c r="BD35" s="20"/>
      <c r="BE35" s="20"/>
      <c r="BF35" s="20"/>
    </row>
    <row r="36" spans="1:58" s="1" customFormat="1" ht="12" customHeight="1">
      <c r="A36" s="113" t="s">
        <v>27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21" t="s">
        <v>28</v>
      </c>
      <c r="N36" s="121"/>
      <c r="O36" s="121"/>
      <c r="P36" s="121" t="s">
        <v>29</v>
      </c>
      <c r="Q36" s="121"/>
      <c r="R36" s="121" t="s">
        <v>30</v>
      </c>
      <c r="S36" s="121"/>
      <c r="T36" s="121"/>
      <c r="U36" s="121"/>
      <c r="V36" s="121"/>
      <c r="W36" s="121"/>
      <c r="X36" s="121" t="s">
        <v>31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 t="s">
        <v>37</v>
      </c>
      <c r="BE36" s="121"/>
      <c r="BF36" s="121"/>
    </row>
    <row r="37" spans="1:58" s="1" customFormat="1" ht="25.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 t="s">
        <v>32</v>
      </c>
      <c r="Y37" s="121"/>
      <c r="Z37" s="121"/>
      <c r="AA37" s="121"/>
      <c r="AB37" s="121"/>
      <c r="AC37" s="121" t="s">
        <v>33</v>
      </c>
      <c r="AD37" s="121"/>
      <c r="AE37" s="121"/>
      <c r="AF37" s="121"/>
      <c r="AG37" s="121"/>
      <c r="AH37" s="121"/>
      <c r="AI37" s="121"/>
      <c r="AJ37" s="121" t="s">
        <v>34</v>
      </c>
      <c r="AK37" s="121"/>
      <c r="AL37" s="121"/>
      <c r="AM37" s="121"/>
      <c r="AN37" s="121"/>
      <c r="AO37" s="121"/>
      <c r="AP37" s="121"/>
      <c r="AQ37" s="121"/>
      <c r="AR37" s="121" t="s">
        <v>35</v>
      </c>
      <c r="AS37" s="121"/>
      <c r="AT37" s="121"/>
      <c r="AU37" s="121"/>
      <c r="AV37" s="121" t="s">
        <v>36</v>
      </c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</row>
    <row r="38" spans="1:58" s="1" customFormat="1" ht="12.75" customHeight="1">
      <c r="A38" s="112" t="s">
        <v>38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29" t="s">
        <v>39</v>
      </c>
      <c r="N38" s="129"/>
      <c r="O38" s="129"/>
      <c r="P38" s="129" t="s">
        <v>40</v>
      </c>
      <c r="Q38" s="129"/>
      <c r="R38" s="129" t="s">
        <v>41</v>
      </c>
      <c r="S38" s="129"/>
      <c r="T38" s="129"/>
      <c r="U38" s="129"/>
      <c r="V38" s="129"/>
      <c r="W38" s="129"/>
      <c r="X38" s="129" t="s">
        <v>42</v>
      </c>
      <c r="Y38" s="129"/>
      <c r="Z38" s="129"/>
      <c r="AA38" s="129"/>
      <c r="AB38" s="129"/>
      <c r="AC38" s="129" t="s">
        <v>43</v>
      </c>
      <c r="AD38" s="129"/>
      <c r="AE38" s="129"/>
      <c r="AF38" s="129"/>
      <c r="AG38" s="129"/>
      <c r="AH38" s="129"/>
      <c r="AI38" s="129"/>
      <c r="AJ38" s="129" t="s">
        <v>44</v>
      </c>
      <c r="AK38" s="129"/>
      <c r="AL38" s="129"/>
      <c r="AM38" s="129"/>
      <c r="AN38" s="129"/>
      <c r="AO38" s="129"/>
      <c r="AP38" s="129"/>
      <c r="AQ38" s="129"/>
      <c r="AR38" s="129" t="s">
        <v>45</v>
      </c>
      <c r="AS38" s="129"/>
      <c r="AT38" s="129"/>
      <c r="AU38" s="129"/>
      <c r="AV38" s="129" t="s">
        <v>46</v>
      </c>
      <c r="AW38" s="129"/>
      <c r="AX38" s="129"/>
      <c r="AY38" s="129"/>
      <c r="AZ38" s="129"/>
      <c r="BA38" s="129"/>
      <c r="BB38" s="129"/>
      <c r="BC38" s="129"/>
      <c r="BD38" s="129" t="s">
        <v>47</v>
      </c>
      <c r="BE38" s="129"/>
      <c r="BF38" s="129"/>
    </row>
    <row r="39" spans="1:58" s="1" customFormat="1" ht="24" customHeight="1">
      <c r="A39" s="240" t="s">
        <v>86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31" t="s">
        <v>89</v>
      </c>
      <c r="N39" s="31"/>
      <c r="O39" s="31"/>
      <c r="P39" s="31" t="s">
        <v>0</v>
      </c>
      <c r="Q39" s="31"/>
      <c r="R39" s="158">
        <f>236673.29</f>
      </c>
      <c r="S39" s="158"/>
      <c r="T39" s="158"/>
      <c r="U39" s="158"/>
      <c r="V39" s="158"/>
      <c r="W39" s="158"/>
      <c r="X39" s="158">
        <f>338045.39</f>
      </c>
      <c r="Y39" s="158"/>
      <c r="Z39" s="158"/>
      <c r="AA39" s="158"/>
      <c r="AB39" s="158"/>
      <c r="AC39" s="158">
        <f>139220</f>
      </c>
      <c r="AD39" s="158"/>
      <c r="AE39" s="158"/>
      <c r="AF39" s="158"/>
      <c r="AG39" s="158"/>
      <c r="AH39" s="158"/>
      <c r="AI39" s="158"/>
      <c r="AJ39" s="231">
        <f>-139220</f>
      </c>
      <c r="AK39" s="231"/>
      <c r="AL39" s="231"/>
      <c r="AM39" s="231"/>
      <c r="AN39" s="231"/>
      <c r="AO39" s="231"/>
      <c r="AP39" s="231"/>
      <c r="AQ39" s="231"/>
      <c r="AR39" s="159" t="s">
        <v>51</v>
      </c>
      <c r="AS39" s="159"/>
      <c r="AT39" s="159"/>
      <c r="AU39" s="159"/>
      <c r="AV39" s="158">
        <f>338045.39</f>
      </c>
      <c r="AW39" s="158"/>
      <c r="AX39" s="158"/>
      <c r="AY39" s="158"/>
      <c r="AZ39" s="158"/>
      <c r="BA39" s="158"/>
      <c r="BB39" s="158"/>
      <c r="BC39" s="158"/>
      <c r="BD39" s="242" t="s">
        <v>51</v>
      </c>
      <c r="BE39" s="242"/>
      <c r="BF39" s="242"/>
    </row>
    <row r="40" spans="1:58" s="1" customFormat="1" ht="13.5" customHeight="1">
      <c r="A40" s="214" t="s">
        <v>87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31"/>
      <c r="N40" s="31"/>
      <c r="O40" s="31"/>
      <c r="P40" s="31"/>
      <c r="Q40" s="31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231"/>
      <c r="AK40" s="231"/>
      <c r="AL40" s="231"/>
      <c r="AM40" s="231"/>
      <c r="AN40" s="231"/>
      <c r="AO40" s="231"/>
      <c r="AP40" s="231"/>
      <c r="AQ40" s="231"/>
      <c r="AR40" s="159"/>
      <c r="AS40" s="159"/>
      <c r="AT40" s="159"/>
      <c r="AU40" s="159"/>
      <c r="AV40" s="158"/>
      <c r="AW40" s="158"/>
      <c r="AX40" s="158"/>
      <c r="AY40" s="158"/>
      <c r="AZ40" s="158"/>
      <c r="BA40" s="158"/>
      <c r="BB40" s="158"/>
      <c r="BC40" s="158"/>
      <c r="BD40" s="242"/>
      <c r="BE40" s="242"/>
      <c r="BF40" s="242"/>
    </row>
    <row r="41" spans="1:58" s="1" customFormat="1" ht="13.5" customHeight="1">
      <c r="A41" s="241" t="s">
        <v>88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31"/>
      <c r="N41" s="31"/>
      <c r="O41" s="31"/>
      <c r="P41" s="31"/>
      <c r="Q41" s="31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231"/>
      <c r="AK41" s="231"/>
      <c r="AL41" s="231"/>
      <c r="AM41" s="231"/>
      <c r="AN41" s="231"/>
      <c r="AO41" s="231"/>
      <c r="AP41" s="231"/>
      <c r="AQ41" s="231"/>
      <c r="AR41" s="159"/>
      <c r="AS41" s="159"/>
      <c r="AT41" s="159"/>
      <c r="AU41" s="159"/>
      <c r="AV41" s="158"/>
      <c r="AW41" s="158"/>
      <c r="AX41" s="158"/>
      <c r="AY41" s="158"/>
      <c r="AZ41" s="158"/>
      <c r="BA41" s="158"/>
      <c r="BB41" s="158"/>
      <c r="BC41" s="158"/>
      <c r="BD41" s="242"/>
      <c r="BE41" s="242"/>
      <c r="BF41" s="242"/>
    </row>
    <row r="42" spans="1:58" s="1" customFormat="1" ht="24" customHeight="1">
      <c r="A42" s="244" t="s">
        <v>90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31" t="s">
        <v>91</v>
      </c>
      <c r="N42" s="31"/>
      <c r="O42" s="31"/>
      <c r="P42" s="31" t="s">
        <v>0</v>
      </c>
      <c r="Q42" s="31"/>
      <c r="R42" s="159" t="s">
        <v>51</v>
      </c>
      <c r="S42" s="159"/>
      <c r="T42" s="159"/>
      <c r="U42" s="159"/>
      <c r="V42" s="159"/>
      <c r="W42" s="159"/>
      <c r="X42" s="159" t="s">
        <v>51</v>
      </c>
      <c r="Y42" s="159"/>
      <c r="Z42" s="159"/>
      <c r="AA42" s="159"/>
      <c r="AB42" s="159"/>
      <c r="AC42" s="159" t="s">
        <v>51</v>
      </c>
      <c r="AD42" s="159"/>
      <c r="AE42" s="159"/>
      <c r="AF42" s="159"/>
      <c r="AG42" s="159"/>
      <c r="AH42" s="159"/>
      <c r="AI42" s="159"/>
      <c r="AJ42" s="159" t="s">
        <v>51</v>
      </c>
      <c r="AK42" s="159"/>
      <c r="AL42" s="159"/>
      <c r="AM42" s="159"/>
      <c r="AN42" s="159"/>
      <c r="AO42" s="159"/>
      <c r="AP42" s="159"/>
      <c r="AQ42" s="159"/>
      <c r="AR42" s="159" t="s">
        <v>51</v>
      </c>
      <c r="AS42" s="159"/>
      <c r="AT42" s="159"/>
      <c r="AU42" s="159"/>
      <c r="AV42" s="159" t="s">
        <v>51</v>
      </c>
      <c r="AW42" s="159"/>
      <c r="AX42" s="159"/>
      <c r="AY42" s="159"/>
      <c r="AZ42" s="159"/>
      <c r="BA42" s="159"/>
      <c r="BB42" s="159"/>
      <c r="BC42" s="159"/>
      <c r="BD42" s="182" t="s">
        <v>51</v>
      </c>
      <c r="BE42" s="182"/>
      <c r="BF42" s="182"/>
    </row>
    <row r="43" spans="1:58" s="1" customFormat="1" ht="13.5" customHeight="1">
      <c r="A43" s="171" t="s">
        <v>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 t="s">
        <v>92</v>
      </c>
      <c r="N43" s="172"/>
      <c r="O43" s="172"/>
      <c r="P43" s="172" t="s">
        <v>0</v>
      </c>
      <c r="Q43" s="172"/>
      <c r="R43" s="174" t="s">
        <v>51</v>
      </c>
      <c r="S43" s="174"/>
      <c r="T43" s="174"/>
      <c r="U43" s="174"/>
      <c r="V43" s="174"/>
      <c r="W43" s="174"/>
      <c r="X43" s="174" t="s">
        <v>51</v>
      </c>
      <c r="Y43" s="174"/>
      <c r="Z43" s="174"/>
      <c r="AA43" s="174"/>
      <c r="AB43" s="174"/>
      <c r="AC43" s="174" t="s">
        <v>51</v>
      </c>
      <c r="AD43" s="174"/>
      <c r="AE43" s="174"/>
      <c r="AF43" s="174"/>
      <c r="AG43" s="174"/>
      <c r="AH43" s="174"/>
      <c r="AI43" s="174"/>
      <c r="AJ43" s="174" t="s">
        <v>51</v>
      </c>
      <c r="AK43" s="174"/>
      <c r="AL43" s="174"/>
      <c r="AM43" s="174"/>
      <c r="AN43" s="174"/>
      <c r="AO43" s="174"/>
      <c r="AP43" s="174"/>
      <c r="AQ43" s="174"/>
      <c r="AR43" s="174" t="s">
        <v>51</v>
      </c>
      <c r="AS43" s="174"/>
      <c r="AT43" s="174"/>
      <c r="AU43" s="174"/>
      <c r="AV43" s="174" t="s">
        <v>51</v>
      </c>
      <c r="AW43" s="174"/>
      <c r="AX43" s="174"/>
      <c r="AY43" s="174"/>
      <c r="AZ43" s="174"/>
      <c r="BA43" s="174"/>
      <c r="BB43" s="174"/>
      <c r="BC43" s="174"/>
      <c r="BD43" s="183" t="s">
        <v>51</v>
      </c>
      <c r="BE43" s="183"/>
      <c r="BF43" s="183"/>
    </row>
    <row r="44" spans="1:58" s="1" customFormat="1" ht="13.5" customHeight="1">
      <c r="A44" s="246" t="s">
        <v>93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31" t="s">
        <v>94</v>
      </c>
      <c r="N44" s="31"/>
      <c r="O44" s="31"/>
      <c r="P44" s="31" t="s">
        <v>69</v>
      </c>
      <c r="Q44" s="31"/>
      <c r="R44" s="159" t="s">
        <v>51</v>
      </c>
      <c r="S44" s="159"/>
      <c r="T44" s="159"/>
      <c r="U44" s="159"/>
      <c r="V44" s="159"/>
      <c r="W44" s="159"/>
      <c r="X44" s="159" t="s">
        <v>51</v>
      </c>
      <c r="Y44" s="159"/>
      <c r="Z44" s="159"/>
      <c r="AA44" s="159"/>
      <c r="AB44" s="159"/>
      <c r="AC44" s="159" t="s">
        <v>51</v>
      </c>
      <c r="AD44" s="159"/>
      <c r="AE44" s="159"/>
      <c r="AF44" s="159"/>
      <c r="AG44" s="159"/>
      <c r="AH44" s="159"/>
      <c r="AI44" s="159"/>
      <c r="AJ44" s="159" t="s">
        <v>51</v>
      </c>
      <c r="AK44" s="159"/>
      <c r="AL44" s="159"/>
      <c r="AM44" s="159"/>
      <c r="AN44" s="159"/>
      <c r="AO44" s="159"/>
      <c r="AP44" s="159"/>
      <c r="AQ44" s="159"/>
      <c r="AR44" s="159" t="s">
        <v>51</v>
      </c>
      <c r="AS44" s="159"/>
      <c r="AT44" s="159"/>
      <c r="AU44" s="159"/>
      <c r="AV44" s="159" t="s">
        <v>51</v>
      </c>
      <c r="AW44" s="159"/>
      <c r="AX44" s="159"/>
      <c r="AY44" s="159"/>
      <c r="AZ44" s="159"/>
      <c r="BA44" s="159"/>
      <c r="BB44" s="159"/>
      <c r="BC44" s="159"/>
      <c r="BD44" s="182" t="s">
        <v>51</v>
      </c>
      <c r="BE44" s="182"/>
      <c r="BF44" s="182"/>
    </row>
    <row r="45" spans="1:58" s="1" customFormat="1" ht="13.5" customHeight="1">
      <c r="A45" s="150" t="s">
        <v>95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31" t="s">
        <v>96</v>
      </c>
      <c r="N45" s="31"/>
      <c r="O45" s="31"/>
      <c r="P45" s="31" t="s">
        <v>97</v>
      </c>
      <c r="Q45" s="31"/>
      <c r="R45" s="159" t="s">
        <v>51</v>
      </c>
      <c r="S45" s="159"/>
      <c r="T45" s="159"/>
      <c r="U45" s="159"/>
      <c r="V45" s="159"/>
      <c r="W45" s="159"/>
      <c r="X45" s="159" t="s">
        <v>51</v>
      </c>
      <c r="Y45" s="159"/>
      <c r="Z45" s="159"/>
      <c r="AA45" s="159"/>
      <c r="AB45" s="159"/>
      <c r="AC45" s="159" t="s">
        <v>51</v>
      </c>
      <c r="AD45" s="159"/>
      <c r="AE45" s="159"/>
      <c r="AF45" s="159"/>
      <c r="AG45" s="159"/>
      <c r="AH45" s="159"/>
      <c r="AI45" s="159"/>
      <c r="AJ45" s="159" t="s">
        <v>51</v>
      </c>
      <c r="AK45" s="159"/>
      <c r="AL45" s="159"/>
      <c r="AM45" s="159"/>
      <c r="AN45" s="159"/>
      <c r="AO45" s="159"/>
      <c r="AP45" s="159"/>
      <c r="AQ45" s="159"/>
      <c r="AR45" s="159" t="s">
        <v>51</v>
      </c>
      <c r="AS45" s="159"/>
      <c r="AT45" s="159"/>
      <c r="AU45" s="159"/>
      <c r="AV45" s="159" t="s">
        <v>51</v>
      </c>
      <c r="AW45" s="159"/>
      <c r="AX45" s="159"/>
      <c r="AY45" s="159"/>
      <c r="AZ45" s="159"/>
      <c r="BA45" s="159"/>
      <c r="BB45" s="159"/>
      <c r="BC45" s="159"/>
      <c r="BD45" s="247" t="s">
        <v>69</v>
      </c>
      <c r="BE45" s="247"/>
      <c r="BF45" s="247"/>
    </row>
    <row r="46" spans="1:58" s="1" customFormat="1" ht="13.5" customHeight="1">
      <c r="A46" s="150" t="s">
        <v>98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31" t="s">
        <v>99</v>
      </c>
      <c r="N46" s="31"/>
      <c r="O46" s="31"/>
      <c r="P46" s="31" t="s">
        <v>100</v>
      </c>
      <c r="Q46" s="31"/>
      <c r="R46" s="159" t="s">
        <v>51</v>
      </c>
      <c r="S46" s="159"/>
      <c r="T46" s="159"/>
      <c r="U46" s="159"/>
      <c r="V46" s="159"/>
      <c r="W46" s="159"/>
      <c r="X46" s="159" t="s">
        <v>51</v>
      </c>
      <c r="Y46" s="159"/>
      <c r="Z46" s="159"/>
      <c r="AA46" s="159"/>
      <c r="AB46" s="159"/>
      <c r="AC46" s="159" t="s">
        <v>51</v>
      </c>
      <c r="AD46" s="159"/>
      <c r="AE46" s="159"/>
      <c r="AF46" s="159"/>
      <c r="AG46" s="159"/>
      <c r="AH46" s="159"/>
      <c r="AI46" s="159"/>
      <c r="AJ46" s="159" t="s">
        <v>51</v>
      </c>
      <c r="AK46" s="159"/>
      <c r="AL46" s="159"/>
      <c r="AM46" s="159"/>
      <c r="AN46" s="159"/>
      <c r="AO46" s="159"/>
      <c r="AP46" s="159"/>
      <c r="AQ46" s="159"/>
      <c r="AR46" s="159" t="s">
        <v>51</v>
      </c>
      <c r="AS46" s="159"/>
      <c r="AT46" s="159"/>
      <c r="AU46" s="159"/>
      <c r="AV46" s="159" t="s">
        <v>51</v>
      </c>
      <c r="AW46" s="159"/>
      <c r="AX46" s="159"/>
      <c r="AY46" s="159"/>
      <c r="AZ46" s="159"/>
      <c r="BA46" s="159"/>
      <c r="BB46" s="159"/>
      <c r="BC46" s="159"/>
      <c r="BD46" s="247" t="s">
        <v>69</v>
      </c>
      <c r="BE46" s="247"/>
      <c r="BF46" s="247"/>
    </row>
    <row r="47" spans="1:58" s="1" customFormat="1" ht="24" customHeight="1">
      <c r="A47" s="244" t="s">
        <v>101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31" t="s">
        <v>102</v>
      </c>
      <c r="N47" s="31"/>
      <c r="O47" s="31"/>
      <c r="P47" s="31" t="s">
        <v>0</v>
      </c>
      <c r="Q47" s="31"/>
      <c r="R47" s="159" t="s">
        <v>51</v>
      </c>
      <c r="S47" s="159"/>
      <c r="T47" s="159"/>
      <c r="U47" s="159"/>
      <c r="V47" s="159"/>
      <c r="W47" s="159"/>
      <c r="X47" s="159" t="s">
        <v>51</v>
      </c>
      <c r="Y47" s="159"/>
      <c r="Z47" s="159"/>
      <c r="AA47" s="159"/>
      <c r="AB47" s="159"/>
      <c r="AC47" s="159" t="s">
        <v>51</v>
      </c>
      <c r="AD47" s="159"/>
      <c r="AE47" s="159"/>
      <c r="AF47" s="159"/>
      <c r="AG47" s="159"/>
      <c r="AH47" s="159"/>
      <c r="AI47" s="159"/>
      <c r="AJ47" s="159" t="s">
        <v>51</v>
      </c>
      <c r="AK47" s="159"/>
      <c r="AL47" s="159"/>
      <c r="AM47" s="159"/>
      <c r="AN47" s="159"/>
      <c r="AO47" s="159"/>
      <c r="AP47" s="159"/>
      <c r="AQ47" s="159"/>
      <c r="AR47" s="159" t="s">
        <v>51</v>
      </c>
      <c r="AS47" s="159"/>
      <c r="AT47" s="159"/>
      <c r="AU47" s="159"/>
      <c r="AV47" s="159" t="s">
        <v>51</v>
      </c>
      <c r="AW47" s="159"/>
      <c r="AX47" s="159"/>
      <c r="AY47" s="159"/>
      <c r="AZ47" s="159"/>
      <c r="BA47" s="159"/>
      <c r="BB47" s="159"/>
      <c r="BC47" s="159"/>
      <c r="BD47" s="182" t="s">
        <v>51</v>
      </c>
      <c r="BE47" s="182"/>
      <c r="BF47" s="182"/>
    </row>
    <row r="48" spans="1:58" s="1" customFormat="1" ht="13.5" customHeight="1">
      <c r="A48" s="171" t="s">
        <v>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 t="s">
        <v>103</v>
      </c>
      <c r="N48" s="172"/>
      <c r="O48" s="172"/>
      <c r="P48" s="172" t="s">
        <v>0</v>
      </c>
      <c r="Q48" s="172"/>
      <c r="R48" s="174" t="s">
        <v>51</v>
      </c>
      <c r="S48" s="174"/>
      <c r="T48" s="174"/>
      <c r="U48" s="174"/>
      <c r="V48" s="174"/>
      <c r="W48" s="174"/>
      <c r="X48" s="174" t="s">
        <v>51</v>
      </c>
      <c r="Y48" s="174"/>
      <c r="Z48" s="174"/>
      <c r="AA48" s="174"/>
      <c r="AB48" s="174"/>
      <c r="AC48" s="174" t="s">
        <v>51</v>
      </c>
      <c r="AD48" s="174"/>
      <c r="AE48" s="174"/>
      <c r="AF48" s="174"/>
      <c r="AG48" s="174"/>
      <c r="AH48" s="174"/>
      <c r="AI48" s="174"/>
      <c r="AJ48" s="174" t="s">
        <v>51</v>
      </c>
      <c r="AK48" s="174"/>
      <c r="AL48" s="174"/>
      <c r="AM48" s="174"/>
      <c r="AN48" s="174"/>
      <c r="AO48" s="174"/>
      <c r="AP48" s="174"/>
      <c r="AQ48" s="174"/>
      <c r="AR48" s="174" t="s">
        <v>51</v>
      </c>
      <c r="AS48" s="174"/>
      <c r="AT48" s="174"/>
      <c r="AU48" s="174"/>
      <c r="AV48" s="174" t="s">
        <v>51</v>
      </c>
      <c r="AW48" s="174"/>
      <c r="AX48" s="174"/>
      <c r="AY48" s="174"/>
      <c r="AZ48" s="174"/>
      <c r="BA48" s="174"/>
      <c r="BB48" s="174"/>
      <c r="BC48" s="174"/>
      <c r="BD48" s="183" t="s">
        <v>51</v>
      </c>
      <c r="BE48" s="183"/>
      <c r="BF48" s="183"/>
    </row>
    <row r="49" spans="1:58" s="1" customFormat="1" ht="13.5" customHeight="1">
      <c r="A49" s="246" t="s">
        <v>104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31" t="s">
        <v>105</v>
      </c>
      <c r="N49" s="31"/>
      <c r="O49" s="31"/>
      <c r="P49" s="31" t="s">
        <v>69</v>
      </c>
      <c r="Q49" s="31"/>
      <c r="R49" s="158">
        <f>236673.29</f>
      </c>
      <c r="S49" s="158"/>
      <c r="T49" s="158"/>
      <c r="U49" s="158"/>
      <c r="V49" s="158"/>
      <c r="W49" s="158"/>
      <c r="X49" s="158">
        <f>198825.39</f>
      </c>
      <c r="Y49" s="158"/>
      <c r="Z49" s="158"/>
      <c r="AA49" s="158"/>
      <c r="AB49" s="158"/>
      <c r="AC49" s="159" t="s">
        <v>51</v>
      </c>
      <c r="AD49" s="159"/>
      <c r="AE49" s="159"/>
      <c r="AF49" s="159"/>
      <c r="AG49" s="159"/>
      <c r="AH49" s="159"/>
      <c r="AI49" s="159"/>
      <c r="AJ49" s="159" t="s">
        <v>51</v>
      </c>
      <c r="AK49" s="159"/>
      <c r="AL49" s="159"/>
      <c r="AM49" s="159"/>
      <c r="AN49" s="159"/>
      <c r="AO49" s="159"/>
      <c r="AP49" s="159"/>
      <c r="AQ49" s="159"/>
      <c r="AR49" s="159" t="s">
        <v>51</v>
      </c>
      <c r="AS49" s="159"/>
      <c r="AT49" s="159"/>
      <c r="AU49" s="159"/>
      <c r="AV49" s="158">
        <f>198825.39</f>
      </c>
      <c r="AW49" s="158"/>
      <c r="AX49" s="158"/>
      <c r="AY49" s="158"/>
      <c r="AZ49" s="158"/>
      <c r="BA49" s="158"/>
      <c r="BB49" s="158"/>
      <c r="BC49" s="158"/>
      <c r="BD49" s="170">
        <f>37847.9</f>
      </c>
      <c r="BE49" s="170"/>
      <c r="BF49" s="170"/>
    </row>
    <row r="50" spans="1:58" s="1" customFormat="1" ht="13.5" customHeight="1">
      <c r="A50" s="150" t="s">
        <v>106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31" t="s">
        <v>107</v>
      </c>
      <c r="N50" s="31"/>
      <c r="O50" s="31"/>
      <c r="P50" s="31" t="s">
        <v>97</v>
      </c>
      <c r="Q50" s="31"/>
      <c r="R50" s="159" t="s">
        <v>51</v>
      </c>
      <c r="S50" s="159"/>
      <c r="T50" s="159"/>
      <c r="U50" s="159"/>
      <c r="V50" s="159"/>
      <c r="W50" s="159"/>
      <c r="X50" s="231">
        <f>-455441.47</f>
      </c>
      <c r="Y50" s="231"/>
      <c r="Z50" s="231"/>
      <c r="AA50" s="231"/>
      <c r="AB50" s="231"/>
      <c r="AC50" s="231">
        <f>-139220</f>
      </c>
      <c r="AD50" s="231"/>
      <c r="AE50" s="231"/>
      <c r="AF50" s="231"/>
      <c r="AG50" s="231"/>
      <c r="AH50" s="231"/>
      <c r="AI50" s="231"/>
      <c r="AJ50" s="231">
        <f>-139220</f>
      </c>
      <c r="AK50" s="231"/>
      <c r="AL50" s="231"/>
      <c r="AM50" s="231"/>
      <c r="AN50" s="231"/>
      <c r="AO50" s="231"/>
      <c r="AP50" s="231"/>
      <c r="AQ50" s="231"/>
      <c r="AR50" s="159" t="s">
        <v>51</v>
      </c>
      <c r="AS50" s="159"/>
      <c r="AT50" s="159"/>
      <c r="AU50" s="159"/>
      <c r="AV50" s="231">
        <f>-733881.47</f>
      </c>
      <c r="AW50" s="231"/>
      <c r="AX50" s="231"/>
      <c r="AY50" s="231"/>
      <c r="AZ50" s="231"/>
      <c r="BA50" s="231"/>
      <c r="BB50" s="231"/>
      <c r="BC50" s="231"/>
      <c r="BD50" s="247" t="s">
        <v>69</v>
      </c>
      <c r="BE50" s="247"/>
      <c r="BF50" s="247"/>
    </row>
    <row r="51" spans="1:58" s="1" customFormat="1" ht="13.5" customHeight="1">
      <c r="A51" s="150" t="s">
        <v>108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31" t="s">
        <v>109</v>
      </c>
      <c r="N51" s="31"/>
      <c r="O51" s="31"/>
      <c r="P51" s="31" t="s">
        <v>100</v>
      </c>
      <c r="Q51" s="31"/>
      <c r="R51" s="159" t="s">
        <v>51</v>
      </c>
      <c r="S51" s="159"/>
      <c r="T51" s="159"/>
      <c r="U51" s="159"/>
      <c r="V51" s="159"/>
      <c r="W51" s="159"/>
      <c r="X51" s="158">
        <f>654266.86</f>
      </c>
      <c r="Y51" s="158"/>
      <c r="Z51" s="158"/>
      <c r="AA51" s="158"/>
      <c r="AB51" s="158"/>
      <c r="AC51" s="158">
        <f>139220</f>
      </c>
      <c r="AD51" s="158"/>
      <c r="AE51" s="158"/>
      <c r="AF51" s="158"/>
      <c r="AG51" s="158"/>
      <c r="AH51" s="158"/>
      <c r="AI51" s="158"/>
      <c r="AJ51" s="158">
        <f>139220</f>
      </c>
      <c r="AK51" s="158"/>
      <c r="AL51" s="158"/>
      <c r="AM51" s="158"/>
      <c r="AN51" s="158"/>
      <c r="AO51" s="158"/>
      <c r="AP51" s="158"/>
      <c r="AQ51" s="158"/>
      <c r="AR51" s="159" t="s">
        <v>51</v>
      </c>
      <c r="AS51" s="159"/>
      <c r="AT51" s="159"/>
      <c r="AU51" s="159"/>
      <c r="AV51" s="158">
        <f>932706.86</f>
      </c>
      <c r="AW51" s="158"/>
      <c r="AX51" s="158"/>
      <c r="AY51" s="158"/>
      <c r="AZ51" s="158"/>
      <c r="BA51" s="158"/>
      <c r="BB51" s="158"/>
      <c r="BC51" s="158"/>
      <c r="BD51" s="237" t="s">
        <v>69</v>
      </c>
      <c r="BE51" s="237"/>
      <c r="BF51" s="237"/>
    </row>
    <row r="52" spans="1:58" s="1" customFormat="1" ht="24" customHeight="1">
      <c r="A52" s="246" t="s">
        <v>110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31" t="s">
        <v>111</v>
      </c>
      <c r="N52" s="31"/>
      <c r="O52" s="31"/>
      <c r="P52" s="31" t="s">
        <v>69</v>
      </c>
      <c r="Q52" s="31"/>
      <c r="R52" s="159" t="s">
        <v>51</v>
      </c>
      <c r="S52" s="159"/>
      <c r="T52" s="159"/>
      <c r="U52" s="159"/>
      <c r="V52" s="159"/>
      <c r="W52" s="159"/>
      <c r="X52" s="158">
        <f>139220</f>
      </c>
      <c r="Y52" s="158"/>
      <c r="Z52" s="158"/>
      <c r="AA52" s="158"/>
      <c r="AB52" s="158"/>
      <c r="AC52" s="158">
        <f>139220</f>
      </c>
      <c r="AD52" s="158"/>
      <c r="AE52" s="158"/>
      <c r="AF52" s="158"/>
      <c r="AG52" s="158"/>
      <c r="AH52" s="158"/>
      <c r="AI52" s="158"/>
      <c r="AJ52" s="231">
        <f>-139220</f>
      </c>
      <c r="AK52" s="231"/>
      <c r="AL52" s="231"/>
      <c r="AM52" s="231"/>
      <c r="AN52" s="231"/>
      <c r="AO52" s="231"/>
      <c r="AP52" s="231"/>
      <c r="AQ52" s="231"/>
      <c r="AR52" s="159" t="s">
        <v>51</v>
      </c>
      <c r="AS52" s="159"/>
      <c r="AT52" s="159"/>
      <c r="AU52" s="159"/>
      <c r="AV52" s="158">
        <f>139220</f>
      </c>
      <c r="AW52" s="158"/>
      <c r="AX52" s="158"/>
      <c r="AY52" s="158"/>
      <c r="AZ52" s="158"/>
      <c r="BA52" s="158"/>
      <c r="BB52" s="158"/>
      <c r="BC52" s="158"/>
      <c r="BD52" s="242" t="s">
        <v>51</v>
      </c>
      <c r="BE52" s="242"/>
      <c r="BF52" s="242"/>
    </row>
    <row r="53" spans="1:58" s="1" customFormat="1" ht="24" customHeight="1">
      <c r="A53" s="150" t="s">
        <v>112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31" t="s">
        <v>113</v>
      </c>
      <c r="N53" s="31"/>
      <c r="O53" s="31"/>
      <c r="P53" s="31" t="s">
        <v>97</v>
      </c>
      <c r="Q53" s="31"/>
      <c r="R53" s="159" t="s">
        <v>51</v>
      </c>
      <c r="S53" s="159"/>
      <c r="T53" s="159"/>
      <c r="U53" s="159"/>
      <c r="V53" s="159"/>
      <c r="W53" s="159"/>
      <c r="X53" s="158">
        <f>139220</f>
      </c>
      <c r="Y53" s="158"/>
      <c r="Z53" s="158"/>
      <c r="AA53" s="158"/>
      <c r="AB53" s="158"/>
      <c r="AC53" s="158">
        <f>139220</f>
      </c>
      <c r="AD53" s="158"/>
      <c r="AE53" s="158"/>
      <c r="AF53" s="158"/>
      <c r="AG53" s="158"/>
      <c r="AH53" s="158"/>
      <c r="AI53" s="158"/>
      <c r="AJ53" s="159" t="s">
        <v>51</v>
      </c>
      <c r="AK53" s="159"/>
      <c r="AL53" s="159"/>
      <c r="AM53" s="159"/>
      <c r="AN53" s="159"/>
      <c r="AO53" s="159"/>
      <c r="AP53" s="159"/>
      <c r="AQ53" s="159"/>
      <c r="AR53" s="159" t="s">
        <v>51</v>
      </c>
      <c r="AS53" s="159"/>
      <c r="AT53" s="159"/>
      <c r="AU53" s="159"/>
      <c r="AV53" s="158">
        <f>278440</f>
      </c>
      <c r="AW53" s="158"/>
      <c r="AX53" s="158"/>
      <c r="AY53" s="158"/>
      <c r="AZ53" s="158"/>
      <c r="BA53" s="158"/>
      <c r="BB53" s="158"/>
      <c r="BC53" s="158"/>
      <c r="BD53" s="237" t="s">
        <v>69</v>
      </c>
      <c r="BE53" s="237"/>
      <c r="BF53" s="237"/>
    </row>
    <row r="54" spans="1:58" s="1" customFormat="1" ht="13.5" customHeight="1">
      <c r="A54" s="150" t="s">
        <v>114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31" t="s">
        <v>115</v>
      </c>
      <c r="N54" s="31"/>
      <c r="O54" s="31"/>
      <c r="P54" s="31" t="s">
        <v>100</v>
      </c>
      <c r="Q54" s="31"/>
      <c r="R54" s="159" t="s">
        <v>51</v>
      </c>
      <c r="S54" s="159"/>
      <c r="T54" s="159"/>
      <c r="U54" s="159"/>
      <c r="V54" s="159"/>
      <c r="W54" s="159"/>
      <c r="X54" s="159" t="s">
        <v>51</v>
      </c>
      <c r="Y54" s="159"/>
      <c r="Z54" s="159"/>
      <c r="AA54" s="159"/>
      <c r="AB54" s="159"/>
      <c r="AC54" s="159" t="s">
        <v>51</v>
      </c>
      <c r="AD54" s="159"/>
      <c r="AE54" s="159"/>
      <c r="AF54" s="159"/>
      <c r="AG54" s="159"/>
      <c r="AH54" s="159"/>
      <c r="AI54" s="159"/>
      <c r="AJ54" s="231">
        <f>-139220</f>
      </c>
      <c r="AK54" s="231"/>
      <c r="AL54" s="231"/>
      <c r="AM54" s="231"/>
      <c r="AN54" s="231"/>
      <c r="AO54" s="231"/>
      <c r="AP54" s="231"/>
      <c r="AQ54" s="231"/>
      <c r="AR54" s="159" t="s">
        <v>51</v>
      </c>
      <c r="AS54" s="159"/>
      <c r="AT54" s="159"/>
      <c r="AU54" s="159"/>
      <c r="AV54" s="231">
        <f>-139220</f>
      </c>
      <c r="AW54" s="231"/>
      <c r="AX54" s="231"/>
      <c r="AY54" s="231"/>
      <c r="AZ54" s="231"/>
      <c r="BA54" s="231"/>
      <c r="BB54" s="231"/>
      <c r="BC54" s="231"/>
      <c r="BD54" s="247" t="s">
        <v>69</v>
      </c>
      <c r="BE54" s="247"/>
      <c r="BF54" s="247"/>
    </row>
    <row r="55" spans="1:58" s="1" customFormat="1" ht="9.75" customHeight="1">
      <c r="A55" s="254" t="s">
        <v>0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61" t="s">
        <v>0</v>
      </c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</row>
    <row r="56" spans="1:58" s="1" customFormat="1" ht="13.5" customHeight="1">
      <c r="A56" s="12" t="s">
        <v>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20" t="s">
        <v>116</v>
      </c>
      <c r="BD56" s="20"/>
      <c r="BE56" s="20"/>
      <c r="BF56" s="20"/>
    </row>
    <row r="57" spans="1:58" s="1" customFormat="1" ht="12" customHeight="1">
      <c r="A57" s="113" t="s">
        <v>27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21" t="s">
        <v>28</v>
      </c>
      <c r="N57" s="121"/>
      <c r="O57" s="121"/>
      <c r="P57" s="121" t="s">
        <v>29</v>
      </c>
      <c r="Q57" s="121"/>
      <c r="R57" s="121" t="s">
        <v>30</v>
      </c>
      <c r="S57" s="121"/>
      <c r="T57" s="121"/>
      <c r="U57" s="121"/>
      <c r="V57" s="121"/>
      <c r="W57" s="121"/>
      <c r="X57" s="121" t="s">
        <v>31</v>
      </c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 t="s">
        <v>37</v>
      </c>
      <c r="BE57" s="121"/>
      <c r="BF57" s="121"/>
    </row>
    <row r="58" spans="1:58" s="1" customFormat="1" ht="25.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 t="s">
        <v>32</v>
      </c>
      <c r="Y58" s="121"/>
      <c r="Z58" s="121"/>
      <c r="AA58" s="121"/>
      <c r="AB58" s="121"/>
      <c r="AC58" s="121" t="s">
        <v>33</v>
      </c>
      <c r="AD58" s="121"/>
      <c r="AE58" s="121"/>
      <c r="AF58" s="121"/>
      <c r="AG58" s="121"/>
      <c r="AH58" s="121"/>
      <c r="AI58" s="121"/>
      <c r="AJ58" s="121" t="s">
        <v>34</v>
      </c>
      <c r="AK58" s="121"/>
      <c r="AL58" s="121"/>
      <c r="AM58" s="121"/>
      <c r="AN58" s="121"/>
      <c r="AO58" s="121"/>
      <c r="AP58" s="121"/>
      <c r="AQ58" s="121"/>
      <c r="AR58" s="121" t="s">
        <v>35</v>
      </c>
      <c r="AS58" s="121"/>
      <c r="AT58" s="121"/>
      <c r="AU58" s="121"/>
      <c r="AV58" s="121" t="s">
        <v>36</v>
      </c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</row>
    <row r="59" spans="1:58" s="1" customFormat="1" ht="12.75" customHeight="1">
      <c r="A59" s="112" t="s">
        <v>38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29" t="s">
        <v>39</v>
      </c>
      <c r="N59" s="129"/>
      <c r="O59" s="129"/>
      <c r="P59" s="129" t="s">
        <v>40</v>
      </c>
      <c r="Q59" s="129"/>
      <c r="R59" s="129" t="s">
        <v>41</v>
      </c>
      <c r="S59" s="129"/>
      <c r="T59" s="129"/>
      <c r="U59" s="129"/>
      <c r="V59" s="129"/>
      <c r="W59" s="129"/>
      <c r="X59" s="129" t="s">
        <v>42</v>
      </c>
      <c r="Y59" s="129"/>
      <c r="Z59" s="129"/>
      <c r="AA59" s="129"/>
      <c r="AB59" s="129"/>
      <c r="AC59" s="129" t="s">
        <v>43</v>
      </c>
      <c r="AD59" s="129"/>
      <c r="AE59" s="129"/>
      <c r="AF59" s="129"/>
      <c r="AG59" s="129"/>
      <c r="AH59" s="129"/>
      <c r="AI59" s="129"/>
      <c r="AJ59" s="129" t="s">
        <v>44</v>
      </c>
      <c r="AK59" s="129"/>
      <c r="AL59" s="129"/>
      <c r="AM59" s="129"/>
      <c r="AN59" s="129"/>
      <c r="AO59" s="129"/>
      <c r="AP59" s="129"/>
      <c r="AQ59" s="129"/>
      <c r="AR59" s="129" t="s">
        <v>45</v>
      </c>
      <c r="AS59" s="129"/>
      <c r="AT59" s="129"/>
      <c r="AU59" s="129"/>
      <c r="AV59" s="129" t="s">
        <v>46</v>
      </c>
      <c r="AW59" s="129"/>
      <c r="AX59" s="129"/>
      <c r="AY59" s="129"/>
      <c r="AZ59" s="129"/>
      <c r="BA59" s="129"/>
      <c r="BB59" s="129"/>
      <c r="BC59" s="129"/>
      <c r="BD59" s="129" t="s">
        <v>47</v>
      </c>
      <c r="BE59" s="129"/>
      <c r="BF59" s="129"/>
    </row>
    <row r="60" spans="1:58" s="1" customFormat="1" ht="13.5" customHeight="1">
      <c r="A60" s="246" t="s">
        <v>117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31" t="s">
        <v>118</v>
      </c>
      <c r="N60" s="31"/>
      <c r="O60" s="31"/>
      <c r="P60" s="31" t="s">
        <v>69</v>
      </c>
      <c r="Q60" s="31"/>
      <c r="R60" s="159" t="s">
        <v>51</v>
      </c>
      <c r="S60" s="159"/>
      <c r="T60" s="159"/>
      <c r="U60" s="159"/>
      <c r="V60" s="159"/>
      <c r="W60" s="159"/>
      <c r="X60" s="159" t="s">
        <v>51</v>
      </c>
      <c r="Y60" s="159"/>
      <c r="Z60" s="159"/>
      <c r="AA60" s="159"/>
      <c r="AB60" s="159"/>
      <c r="AC60" s="159" t="s">
        <v>51</v>
      </c>
      <c r="AD60" s="159"/>
      <c r="AE60" s="159"/>
      <c r="AF60" s="159"/>
      <c r="AG60" s="159"/>
      <c r="AH60" s="159"/>
      <c r="AI60" s="159"/>
      <c r="AJ60" s="159" t="s">
        <v>51</v>
      </c>
      <c r="AK60" s="159"/>
      <c r="AL60" s="159"/>
      <c r="AM60" s="159"/>
      <c r="AN60" s="159"/>
      <c r="AO60" s="159"/>
      <c r="AP60" s="159"/>
      <c r="AQ60" s="159"/>
      <c r="AR60" s="159" t="s">
        <v>51</v>
      </c>
      <c r="AS60" s="159"/>
      <c r="AT60" s="159"/>
      <c r="AU60" s="159"/>
      <c r="AV60" s="159" t="s">
        <v>51</v>
      </c>
      <c r="AW60" s="159"/>
      <c r="AX60" s="159"/>
      <c r="AY60" s="159"/>
      <c r="AZ60" s="159"/>
      <c r="BA60" s="159"/>
      <c r="BB60" s="159"/>
      <c r="BC60" s="159"/>
      <c r="BD60" s="182" t="s">
        <v>51</v>
      </c>
      <c r="BE60" s="182"/>
      <c r="BF60" s="182"/>
    </row>
    <row r="61" spans="1:58" s="1" customFormat="1" ht="33.75" customHeight="1">
      <c r="A61" s="150" t="s">
        <v>119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1" t="s">
        <v>120</v>
      </c>
      <c r="N61" s="31"/>
      <c r="O61" s="31"/>
      <c r="P61" s="31" t="s">
        <v>0</v>
      </c>
      <c r="Q61" s="31"/>
      <c r="R61" s="159" t="s">
        <v>51</v>
      </c>
      <c r="S61" s="159"/>
      <c r="T61" s="159"/>
      <c r="U61" s="159"/>
      <c r="V61" s="159"/>
      <c r="W61" s="159"/>
      <c r="X61" s="159" t="s">
        <v>51</v>
      </c>
      <c r="Y61" s="159"/>
      <c r="Z61" s="159"/>
      <c r="AA61" s="159"/>
      <c r="AB61" s="159"/>
      <c r="AC61" s="159" t="s">
        <v>51</v>
      </c>
      <c r="AD61" s="159"/>
      <c r="AE61" s="159"/>
      <c r="AF61" s="159"/>
      <c r="AG61" s="159"/>
      <c r="AH61" s="159"/>
      <c r="AI61" s="159"/>
      <c r="AJ61" s="159" t="s">
        <v>51</v>
      </c>
      <c r="AK61" s="159"/>
      <c r="AL61" s="159"/>
      <c r="AM61" s="159"/>
      <c r="AN61" s="159"/>
      <c r="AO61" s="159"/>
      <c r="AP61" s="159"/>
      <c r="AQ61" s="159"/>
      <c r="AR61" s="159" t="s">
        <v>51</v>
      </c>
      <c r="AS61" s="159"/>
      <c r="AT61" s="159"/>
      <c r="AU61" s="159"/>
      <c r="AV61" s="159" t="s">
        <v>51</v>
      </c>
      <c r="AW61" s="159"/>
      <c r="AX61" s="159"/>
      <c r="AY61" s="159"/>
      <c r="AZ61" s="159"/>
      <c r="BA61" s="159"/>
      <c r="BB61" s="159"/>
      <c r="BC61" s="159"/>
      <c r="BD61" s="182" t="s">
        <v>51</v>
      </c>
      <c r="BE61" s="182"/>
      <c r="BF61" s="182"/>
    </row>
    <row r="62" spans="1:58" s="1" customFormat="1" ht="24" customHeight="1">
      <c r="A62" s="150" t="s">
        <v>121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31" t="s">
        <v>122</v>
      </c>
      <c r="N62" s="31"/>
      <c r="O62" s="31"/>
      <c r="P62" s="31" t="s">
        <v>0</v>
      </c>
      <c r="Q62" s="31"/>
      <c r="R62" s="159" t="s">
        <v>51</v>
      </c>
      <c r="S62" s="159"/>
      <c r="T62" s="159"/>
      <c r="U62" s="159"/>
      <c r="V62" s="159"/>
      <c r="W62" s="159"/>
      <c r="X62" s="159" t="s">
        <v>51</v>
      </c>
      <c r="Y62" s="159"/>
      <c r="Z62" s="159"/>
      <c r="AA62" s="159"/>
      <c r="AB62" s="159"/>
      <c r="AC62" s="159" t="s">
        <v>51</v>
      </c>
      <c r="AD62" s="159"/>
      <c r="AE62" s="159"/>
      <c r="AF62" s="159"/>
      <c r="AG62" s="159"/>
      <c r="AH62" s="159"/>
      <c r="AI62" s="159"/>
      <c r="AJ62" s="159" t="s">
        <v>51</v>
      </c>
      <c r="AK62" s="159"/>
      <c r="AL62" s="159"/>
      <c r="AM62" s="159"/>
      <c r="AN62" s="159"/>
      <c r="AO62" s="159"/>
      <c r="AP62" s="159"/>
      <c r="AQ62" s="159"/>
      <c r="AR62" s="159" t="s">
        <v>51</v>
      </c>
      <c r="AS62" s="159"/>
      <c r="AT62" s="159"/>
      <c r="AU62" s="159"/>
      <c r="AV62" s="159" t="s">
        <v>51</v>
      </c>
      <c r="AW62" s="159"/>
      <c r="AX62" s="159"/>
      <c r="AY62" s="159"/>
      <c r="AZ62" s="159"/>
      <c r="BA62" s="159"/>
      <c r="BB62" s="159"/>
      <c r="BC62" s="159"/>
      <c r="BD62" s="182" t="s">
        <v>51</v>
      </c>
      <c r="BE62" s="182"/>
      <c r="BF62" s="182"/>
    </row>
    <row r="63" spans="1:58" s="1" customFormat="1" ht="24" customHeight="1">
      <c r="A63" s="246" t="s">
        <v>123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31" t="s">
        <v>124</v>
      </c>
      <c r="N63" s="31"/>
      <c r="O63" s="31"/>
      <c r="P63" s="31" t="s">
        <v>69</v>
      </c>
      <c r="Q63" s="31"/>
      <c r="R63" s="159" t="s">
        <v>51</v>
      </c>
      <c r="S63" s="159"/>
      <c r="T63" s="159"/>
      <c r="U63" s="159"/>
      <c r="V63" s="159"/>
      <c r="W63" s="159"/>
      <c r="X63" s="159" t="s">
        <v>51</v>
      </c>
      <c r="Y63" s="159"/>
      <c r="Z63" s="159"/>
      <c r="AA63" s="159"/>
      <c r="AB63" s="159"/>
      <c r="AC63" s="159" t="s">
        <v>51</v>
      </c>
      <c r="AD63" s="159"/>
      <c r="AE63" s="159"/>
      <c r="AF63" s="159"/>
      <c r="AG63" s="159"/>
      <c r="AH63" s="159"/>
      <c r="AI63" s="159"/>
      <c r="AJ63" s="159" t="s">
        <v>51</v>
      </c>
      <c r="AK63" s="159"/>
      <c r="AL63" s="159"/>
      <c r="AM63" s="159"/>
      <c r="AN63" s="159"/>
      <c r="AO63" s="159"/>
      <c r="AP63" s="159"/>
      <c r="AQ63" s="159"/>
      <c r="AR63" s="159" t="s">
        <v>51</v>
      </c>
      <c r="AS63" s="159"/>
      <c r="AT63" s="159"/>
      <c r="AU63" s="159"/>
      <c r="AV63" s="159" t="s">
        <v>51</v>
      </c>
      <c r="AW63" s="159"/>
      <c r="AX63" s="159"/>
      <c r="AY63" s="159"/>
      <c r="AZ63" s="159"/>
      <c r="BA63" s="159"/>
      <c r="BB63" s="159"/>
      <c r="BC63" s="159"/>
      <c r="BD63" s="182" t="s">
        <v>51</v>
      </c>
      <c r="BE63" s="182"/>
      <c r="BF63" s="182"/>
    </row>
    <row r="64" spans="1:58" s="1" customFormat="1" ht="45" customHeight="1">
      <c r="A64" s="150" t="s">
        <v>125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31" t="s">
        <v>78</v>
      </c>
      <c r="N64" s="31"/>
      <c r="O64" s="31"/>
      <c r="P64" s="31" t="s">
        <v>0</v>
      </c>
      <c r="Q64" s="31"/>
      <c r="R64" s="159" t="s">
        <v>51</v>
      </c>
      <c r="S64" s="159"/>
      <c r="T64" s="159"/>
      <c r="U64" s="159"/>
      <c r="V64" s="159"/>
      <c r="W64" s="159"/>
      <c r="X64" s="159" t="s">
        <v>51</v>
      </c>
      <c r="Y64" s="159"/>
      <c r="Z64" s="159"/>
      <c r="AA64" s="159"/>
      <c r="AB64" s="159"/>
      <c r="AC64" s="159" t="s">
        <v>51</v>
      </c>
      <c r="AD64" s="159"/>
      <c r="AE64" s="159"/>
      <c r="AF64" s="159"/>
      <c r="AG64" s="159"/>
      <c r="AH64" s="159"/>
      <c r="AI64" s="159"/>
      <c r="AJ64" s="159" t="s">
        <v>51</v>
      </c>
      <c r="AK64" s="159"/>
      <c r="AL64" s="159"/>
      <c r="AM64" s="159"/>
      <c r="AN64" s="159"/>
      <c r="AO64" s="159"/>
      <c r="AP64" s="159"/>
      <c r="AQ64" s="159"/>
      <c r="AR64" s="159" t="s">
        <v>51</v>
      </c>
      <c r="AS64" s="159"/>
      <c r="AT64" s="159"/>
      <c r="AU64" s="159"/>
      <c r="AV64" s="159" t="s">
        <v>51</v>
      </c>
      <c r="AW64" s="159"/>
      <c r="AX64" s="159"/>
      <c r="AY64" s="159"/>
      <c r="AZ64" s="159"/>
      <c r="BA64" s="159"/>
      <c r="BB64" s="159"/>
      <c r="BC64" s="159"/>
      <c r="BD64" s="182" t="s">
        <v>51</v>
      </c>
      <c r="BE64" s="182"/>
      <c r="BF64" s="182"/>
    </row>
    <row r="65" spans="1:58" s="1" customFormat="1" ht="33.75" customHeight="1">
      <c r="A65" s="150" t="s">
        <v>126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31" t="s">
        <v>127</v>
      </c>
      <c r="N65" s="31"/>
      <c r="O65" s="31"/>
      <c r="P65" s="31" t="s">
        <v>0</v>
      </c>
      <c r="Q65" s="31"/>
      <c r="R65" s="159" t="s">
        <v>51</v>
      </c>
      <c r="S65" s="159"/>
      <c r="T65" s="159"/>
      <c r="U65" s="159"/>
      <c r="V65" s="159"/>
      <c r="W65" s="159"/>
      <c r="X65" s="159" t="s">
        <v>51</v>
      </c>
      <c r="Y65" s="159"/>
      <c r="Z65" s="159"/>
      <c r="AA65" s="159"/>
      <c r="AB65" s="159"/>
      <c r="AC65" s="159" t="s">
        <v>51</v>
      </c>
      <c r="AD65" s="159"/>
      <c r="AE65" s="159"/>
      <c r="AF65" s="159"/>
      <c r="AG65" s="159"/>
      <c r="AH65" s="159"/>
      <c r="AI65" s="159"/>
      <c r="AJ65" s="159" t="s">
        <v>51</v>
      </c>
      <c r="AK65" s="159"/>
      <c r="AL65" s="159"/>
      <c r="AM65" s="159"/>
      <c r="AN65" s="159"/>
      <c r="AO65" s="159"/>
      <c r="AP65" s="159"/>
      <c r="AQ65" s="159"/>
      <c r="AR65" s="159" t="s">
        <v>51</v>
      </c>
      <c r="AS65" s="159"/>
      <c r="AT65" s="159"/>
      <c r="AU65" s="159"/>
      <c r="AV65" s="159" t="s">
        <v>51</v>
      </c>
      <c r="AW65" s="159"/>
      <c r="AX65" s="159"/>
      <c r="AY65" s="159"/>
      <c r="AZ65" s="159"/>
      <c r="BA65" s="159"/>
      <c r="BB65" s="159"/>
      <c r="BC65" s="159"/>
      <c r="BD65" s="182" t="s">
        <v>51</v>
      </c>
      <c r="BE65" s="182"/>
      <c r="BF65" s="182"/>
    </row>
    <row r="66" spans="1:58" s="1" customFormat="1" ht="13.5" customHeight="1">
      <c r="A66" s="12" t="s">
        <v>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270" t="s">
        <v>0</v>
      </c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</row>
    <row r="67" spans="1:58" s="1" customFormat="1" ht="13.5" customHeight="1">
      <c r="A67" s="12" t="s">
        <v>128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1:58" s="1" customFormat="1" ht="12" customHeight="1">
      <c r="A68" s="113" t="s">
        <v>27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21" t="s">
        <v>28</v>
      </c>
      <c r="N68" s="121"/>
      <c r="O68" s="121" t="s">
        <v>29</v>
      </c>
      <c r="P68" s="121"/>
      <c r="Q68" s="121"/>
      <c r="R68" s="121" t="s">
        <v>129</v>
      </c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</row>
    <row r="69" spans="1:58" s="1" customFormat="1" ht="21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21"/>
      <c r="N69" s="121"/>
      <c r="O69" s="121"/>
      <c r="P69" s="121"/>
      <c r="Q69" s="121"/>
      <c r="R69" s="121" t="s">
        <v>32</v>
      </c>
      <c r="S69" s="121"/>
      <c r="T69" s="121"/>
      <c r="U69" s="121"/>
      <c r="V69" s="121"/>
      <c r="W69" s="121"/>
      <c r="X69" s="121"/>
      <c r="Y69" s="121" t="s">
        <v>33</v>
      </c>
      <c r="Z69" s="121"/>
      <c r="AA69" s="121"/>
      <c r="AB69" s="121"/>
      <c r="AC69" s="121"/>
      <c r="AD69" s="121" t="s">
        <v>34</v>
      </c>
      <c r="AE69" s="121"/>
      <c r="AF69" s="121"/>
      <c r="AG69" s="121"/>
      <c r="AH69" s="121"/>
      <c r="AI69" s="121"/>
      <c r="AJ69" s="121"/>
      <c r="AK69" s="121"/>
      <c r="AL69" s="121" t="s">
        <v>35</v>
      </c>
      <c r="AM69" s="121"/>
      <c r="AN69" s="121"/>
      <c r="AO69" s="121"/>
      <c r="AP69" s="121"/>
      <c r="AQ69" s="121"/>
      <c r="AR69" s="121"/>
      <c r="AS69" s="121" t="s">
        <v>36</v>
      </c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</row>
    <row r="70" spans="1:58" s="1" customFormat="1" ht="12.75" customHeight="1">
      <c r="A70" s="112" t="s">
        <v>38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20" t="s">
        <v>39</v>
      </c>
      <c r="N70" s="120"/>
      <c r="O70" s="120" t="s">
        <v>40</v>
      </c>
      <c r="P70" s="120"/>
      <c r="Q70" s="120"/>
      <c r="R70" s="120" t="s">
        <v>41</v>
      </c>
      <c r="S70" s="120"/>
      <c r="T70" s="120"/>
      <c r="U70" s="120"/>
      <c r="V70" s="120"/>
      <c r="W70" s="120"/>
      <c r="X70" s="120"/>
      <c r="Y70" s="120" t="s">
        <v>42</v>
      </c>
      <c r="Z70" s="120"/>
      <c r="AA70" s="120"/>
      <c r="AB70" s="120"/>
      <c r="AC70" s="120"/>
      <c r="AD70" s="120" t="s">
        <v>43</v>
      </c>
      <c r="AE70" s="120"/>
      <c r="AF70" s="120"/>
      <c r="AG70" s="120"/>
      <c r="AH70" s="120"/>
      <c r="AI70" s="120"/>
      <c r="AJ70" s="120"/>
      <c r="AK70" s="120"/>
      <c r="AL70" s="120" t="s">
        <v>44</v>
      </c>
      <c r="AM70" s="120"/>
      <c r="AN70" s="120"/>
      <c r="AO70" s="120"/>
      <c r="AP70" s="120"/>
      <c r="AQ70" s="120"/>
      <c r="AR70" s="120"/>
      <c r="AS70" s="120" t="s">
        <v>45</v>
      </c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</row>
    <row r="71" spans="1:58" s="1" customFormat="1" ht="24" customHeight="1">
      <c r="A71" s="272" t="s">
        <v>130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82" t="s">
        <v>131</v>
      </c>
      <c r="N71" s="282"/>
      <c r="O71" s="291" t="s">
        <v>69</v>
      </c>
      <c r="P71" s="291"/>
      <c r="Q71" s="291"/>
      <c r="R71" s="292" t="s">
        <v>51</v>
      </c>
      <c r="S71" s="292"/>
      <c r="T71" s="292"/>
      <c r="U71" s="292"/>
      <c r="V71" s="292"/>
      <c r="W71" s="292"/>
      <c r="X71" s="292"/>
      <c r="Y71" s="292" t="s">
        <v>51</v>
      </c>
      <c r="Z71" s="292"/>
      <c r="AA71" s="292"/>
      <c r="AB71" s="292"/>
      <c r="AC71" s="292"/>
      <c r="AD71" s="292" t="s">
        <v>51</v>
      </c>
      <c r="AE71" s="292"/>
      <c r="AF71" s="292"/>
      <c r="AG71" s="292"/>
      <c r="AH71" s="292"/>
      <c r="AI71" s="292"/>
      <c r="AJ71" s="292"/>
      <c r="AK71" s="292"/>
      <c r="AL71" s="292" t="s">
        <v>51</v>
      </c>
      <c r="AM71" s="292"/>
      <c r="AN71" s="292"/>
      <c r="AO71" s="292"/>
      <c r="AP71" s="292"/>
      <c r="AQ71" s="292"/>
      <c r="AR71" s="292"/>
      <c r="AS71" s="301" t="s">
        <v>51</v>
      </c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</row>
    <row r="72" spans="1:58" s="1" customFormat="1" ht="13.5" customHeight="1">
      <c r="A72" s="302" t="s">
        <v>132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11" t="s">
        <v>0</v>
      </c>
      <c r="N72" s="311"/>
      <c r="O72" s="302" t="s">
        <v>0</v>
      </c>
      <c r="P72" s="302"/>
      <c r="Q72" s="302"/>
      <c r="R72" s="302" t="s">
        <v>0</v>
      </c>
      <c r="S72" s="302"/>
      <c r="T72" s="302"/>
      <c r="U72" s="302"/>
      <c r="V72" s="302"/>
      <c r="W72" s="302"/>
      <c r="X72" s="302"/>
      <c r="Y72" s="302" t="s">
        <v>0</v>
      </c>
      <c r="Z72" s="302"/>
      <c r="AA72" s="302"/>
      <c r="AB72" s="302"/>
      <c r="AC72" s="302"/>
      <c r="AD72" s="302" t="s">
        <v>0</v>
      </c>
      <c r="AE72" s="302"/>
      <c r="AF72" s="302"/>
      <c r="AG72" s="302"/>
      <c r="AH72" s="302"/>
      <c r="AI72" s="302"/>
      <c r="AJ72" s="302"/>
      <c r="AK72" s="302"/>
      <c r="AL72" s="302" t="s">
        <v>0</v>
      </c>
      <c r="AM72" s="302"/>
      <c r="AN72" s="302"/>
      <c r="AO72" s="302"/>
      <c r="AP72" s="302"/>
      <c r="AQ72" s="302"/>
      <c r="AR72" s="302"/>
      <c r="AS72" s="312" t="s">
        <v>0</v>
      </c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</row>
    <row r="73" spans="1:58" s="1" customFormat="1" ht="13.5" customHeight="1">
      <c r="A73" s="302" t="s">
        <v>0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11" t="s">
        <v>133</v>
      </c>
      <c r="N73" s="311"/>
      <c r="O73" s="31" t="s">
        <v>0</v>
      </c>
      <c r="P73" s="31"/>
      <c r="Q73" s="31"/>
      <c r="R73" s="159" t="s">
        <v>51</v>
      </c>
      <c r="S73" s="159"/>
      <c r="T73" s="159"/>
      <c r="U73" s="159"/>
      <c r="V73" s="159"/>
      <c r="W73" s="159"/>
      <c r="X73" s="159"/>
      <c r="Y73" s="159" t="s">
        <v>51</v>
      </c>
      <c r="Z73" s="159"/>
      <c r="AA73" s="159"/>
      <c r="AB73" s="159"/>
      <c r="AC73" s="159"/>
      <c r="AD73" s="159" t="s">
        <v>51</v>
      </c>
      <c r="AE73" s="159"/>
      <c r="AF73" s="159"/>
      <c r="AG73" s="159"/>
      <c r="AH73" s="159"/>
      <c r="AI73" s="159"/>
      <c r="AJ73" s="159"/>
      <c r="AK73" s="159"/>
      <c r="AL73" s="159" t="s">
        <v>51</v>
      </c>
      <c r="AM73" s="159"/>
      <c r="AN73" s="159"/>
      <c r="AO73" s="159"/>
      <c r="AP73" s="159"/>
      <c r="AQ73" s="159"/>
      <c r="AR73" s="159"/>
      <c r="AS73" s="182" t="s">
        <v>51</v>
      </c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</row>
    <row r="74" spans="1:58" s="1" customFormat="1" ht="13.5" customHeight="1">
      <c r="A74" s="272" t="s">
        <v>134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311" t="s">
        <v>135</v>
      </c>
      <c r="N74" s="311"/>
      <c r="O74" s="302" t="s">
        <v>0</v>
      </c>
      <c r="P74" s="302"/>
      <c r="Q74" s="302"/>
      <c r="R74" s="159" t="s">
        <v>0</v>
      </c>
      <c r="S74" s="159"/>
      <c r="T74" s="159"/>
      <c r="U74" s="159"/>
      <c r="V74" s="159"/>
      <c r="W74" s="159"/>
      <c r="X74" s="159"/>
      <c r="Y74" s="159" t="s">
        <v>0</v>
      </c>
      <c r="Z74" s="159"/>
      <c r="AA74" s="159"/>
      <c r="AB74" s="159"/>
      <c r="AC74" s="159"/>
      <c r="AD74" s="159" t="s">
        <v>0</v>
      </c>
      <c r="AE74" s="159"/>
      <c r="AF74" s="159"/>
      <c r="AG74" s="159"/>
      <c r="AH74" s="159"/>
      <c r="AI74" s="159"/>
      <c r="AJ74" s="159"/>
      <c r="AK74" s="159"/>
      <c r="AL74" s="159" t="s">
        <v>0</v>
      </c>
      <c r="AM74" s="159"/>
      <c r="AN74" s="159"/>
      <c r="AO74" s="159"/>
      <c r="AP74" s="159"/>
      <c r="AQ74" s="159"/>
      <c r="AR74" s="159"/>
      <c r="AS74" s="182" t="s">
        <v>0</v>
      </c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</row>
    <row r="75" spans="1:58" s="1" customFormat="1" ht="13.5" customHeight="1">
      <c r="A75" s="302" t="s">
        <v>132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11" t="s">
        <v>0</v>
      </c>
      <c r="N75" s="311"/>
      <c r="O75" s="302" t="s">
        <v>0</v>
      </c>
      <c r="P75" s="302"/>
      <c r="Q75" s="302"/>
      <c r="R75" s="302" t="s">
        <v>0</v>
      </c>
      <c r="S75" s="302"/>
      <c r="T75" s="302"/>
      <c r="U75" s="302"/>
      <c r="V75" s="302"/>
      <c r="W75" s="302"/>
      <c r="X75" s="302"/>
      <c r="Y75" s="302" t="s">
        <v>0</v>
      </c>
      <c r="Z75" s="302"/>
      <c r="AA75" s="302"/>
      <c r="AB75" s="302"/>
      <c r="AC75" s="302"/>
      <c r="AD75" s="302" t="s">
        <v>0</v>
      </c>
      <c r="AE75" s="302"/>
      <c r="AF75" s="302"/>
      <c r="AG75" s="302"/>
      <c r="AH75" s="302"/>
      <c r="AI75" s="302"/>
      <c r="AJ75" s="302"/>
      <c r="AK75" s="302"/>
      <c r="AL75" s="302" t="s">
        <v>0</v>
      </c>
      <c r="AM75" s="302"/>
      <c r="AN75" s="302"/>
      <c r="AO75" s="302"/>
      <c r="AP75" s="302"/>
      <c r="AQ75" s="302"/>
      <c r="AR75" s="302"/>
      <c r="AS75" s="312" t="s">
        <v>0</v>
      </c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</row>
    <row r="76" spans="1:58" s="1" customFormat="1" ht="13.5" customHeight="1">
      <c r="A76" s="302" t="s">
        <v>0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11" t="s">
        <v>136</v>
      </c>
      <c r="N76" s="311"/>
      <c r="O76" s="31" t="s">
        <v>0</v>
      </c>
      <c r="P76" s="31"/>
      <c r="Q76" s="31"/>
      <c r="R76" s="159" t="s">
        <v>51</v>
      </c>
      <c r="S76" s="159"/>
      <c r="T76" s="159"/>
      <c r="U76" s="159"/>
      <c r="V76" s="159"/>
      <c r="W76" s="159"/>
      <c r="X76" s="159"/>
      <c r="Y76" s="159" t="s">
        <v>51</v>
      </c>
      <c r="Z76" s="159"/>
      <c r="AA76" s="159"/>
      <c r="AB76" s="159"/>
      <c r="AC76" s="159"/>
      <c r="AD76" s="159" t="s">
        <v>51</v>
      </c>
      <c r="AE76" s="159"/>
      <c r="AF76" s="159"/>
      <c r="AG76" s="159"/>
      <c r="AH76" s="159"/>
      <c r="AI76" s="159"/>
      <c r="AJ76" s="159"/>
      <c r="AK76" s="159"/>
      <c r="AL76" s="159" t="s">
        <v>51</v>
      </c>
      <c r="AM76" s="159"/>
      <c r="AN76" s="159"/>
      <c r="AO76" s="159"/>
      <c r="AP76" s="159"/>
      <c r="AQ76" s="159"/>
      <c r="AR76" s="159"/>
      <c r="AS76" s="182" t="s">
        <v>51</v>
      </c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</row>
    <row r="77" spans="1:58" s="1" customFormat="1" ht="13.5" customHeight="1">
      <c r="A77" s="314" t="s">
        <v>0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6" t="s">
        <v>0</v>
      </c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</row>
    <row r="78" spans="1:58" s="1" customFormat="1" ht="13.5" customHeight="1">
      <c r="A78" s="317" t="s">
        <v>137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25" t="s">
        <v>138</v>
      </c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14" t="s">
        <v>0</v>
      </c>
      <c r="AC78" s="314"/>
      <c r="AD78" s="314"/>
      <c r="AE78" s="317" t="s">
        <v>141</v>
      </c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25" t="s">
        <v>142</v>
      </c>
      <c r="AV78" s="325"/>
      <c r="AW78" s="325"/>
      <c r="AX78" s="325"/>
      <c r="AY78" s="325"/>
      <c r="AZ78" s="325"/>
      <c r="BA78" s="325"/>
      <c r="BB78" s="325"/>
      <c r="BC78" s="325"/>
      <c r="BD78" s="325"/>
      <c r="BE78" s="325"/>
      <c r="BF78" s="343" t="s">
        <v>0</v>
      </c>
    </row>
    <row r="79" spans="1:58" s="1" customFormat="1" ht="12" customHeight="1">
      <c r="A79" s="327" t="s">
        <v>0</v>
      </c>
      <c r="B79" s="327"/>
      <c r="C79" s="327"/>
      <c r="D79" s="327"/>
      <c r="E79" s="327"/>
      <c r="F79" s="327"/>
      <c r="G79" s="335" t="s">
        <v>139</v>
      </c>
      <c r="H79" s="335"/>
      <c r="I79" s="335"/>
      <c r="J79" s="335"/>
      <c r="K79" s="335"/>
      <c r="L79" s="327" t="s">
        <v>140</v>
      </c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 t="s">
        <v>0</v>
      </c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35" t="s">
        <v>139</v>
      </c>
      <c r="AQ79" s="335"/>
      <c r="AR79" s="335"/>
      <c r="AS79" s="335"/>
      <c r="AT79" s="344" t="s">
        <v>143</v>
      </c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</row>
    <row r="80" spans="1:58" s="1" customFormat="1" ht="7.5" customHeight="1">
      <c r="A80" s="352" t="s">
        <v>0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352"/>
      <c r="BC80" s="352"/>
      <c r="BD80" s="352"/>
      <c r="BE80" s="352"/>
      <c r="BF80" s="352"/>
    </row>
    <row r="81" spans="1:58" s="1" customFormat="1" ht="13.5" customHeight="1">
      <c r="A81" s="354" t="s">
        <v>144</v>
      </c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25" t="s">
        <v>145</v>
      </c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</row>
    <row r="82" spans="1:58" s="1" customFormat="1" ht="12" customHeight="1">
      <c r="A82" s="327" t="s">
        <v>0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 t="s">
        <v>146</v>
      </c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7"/>
    </row>
    <row r="83" spans="1:58" s="1" customFormat="1" ht="7.5" customHeight="1">
      <c r="A83" s="352" t="s">
        <v>0</v>
      </c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</row>
    <row r="84" spans="1:58" s="1" customFormat="1" ht="13.5" customHeight="1">
      <c r="A84" s="314" t="s">
        <v>0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7" t="s">
        <v>137</v>
      </c>
      <c r="O84" s="317"/>
      <c r="P84" s="317"/>
      <c r="Q84" s="317"/>
      <c r="R84" s="317"/>
      <c r="S84" s="317"/>
      <c r="T84" s="317"/>
      <c r="U84" s="317"/>
      <c r="V84" s="317"/>
      <c r="W84" s="325" t="s">
        <v>137</v>
      </c>
      <c r="X84" s="325"/>
      <c r="Y84" s="325"/>
      <c r="Z84" s="325"/>
      <c r="AA84" s="325"/>
      <c r="AB84" s="325"/>
      <c r="AC84" s="325"/>
      <c r="AD84" s="325"/>
      <c r="AE84" s="325"/>
      <c r="AF84" s="313" t="s">
        <v>0</v>
      </c>
      <c r="AG84" s="313"/>
      <c r="AH84" s="313"/>
      <c r="AI84" s="313"/>
      <c r="AJ84" s="313"/>
      <c r="AK84" s="313"/>
      <c r="AL84" s="313"/>
      <c r="AM84" s="313"/>
      <c r="AN84" s="313"/>
      <c r="AO84" s="325" t="s">
        <v>142</v>
      </c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14" t="s">
        <v>0</v>
      </c>
      <c r="BA84" s="314"/>
      <c r="BB84" s="314"/>
      <c r="BC84" s="314"/>
      <c r="BD84" s="314"/>
      <c r="BE84" s="314"/>
      <c r="BF84" s="314"/>
    </row>
    <row r="85" spans="1:58" s="1" customFormat="1" ht="12" customHeight="1">
      <c r="A85" s="327" t="s">
        <v>0</v>
      </c>
      <c r="B85" s="327"/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44" t="s">
        <v>147</v>
      </c>
      <c r="O85" s="344"/>
      <c r="P85" s="344"/>
      <c r="Q85" s="344"/>
      <c r="R85" s="344"/>
      <c r="S85" s="344"/>
      <c r="T85" s="344"/>
      <c r="U85" s="344"/>
      <c r="V85" s="327" t="s">
        <v>148</v>
      </c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35" t="s">
        <v>139</v>
      </c>
      <c r="AH85" s="335"/>
      <c r="AI85" s="335"/>
      <c r="AJ85" s="335"/>
      <c r="AK85" s="335"/>
      <c r="AL85" s="335"/>
      <c r="AM85" s="335"/>
      <c r="AN85" s="327" t="s">
        <v>140</v>
      </c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327" t="s">
        <v>0</v>
      </c>
      <c r="BC85" s="327"/>
      <c r="BD85" s="327"/>
      <c r="BE85" s="327"/>
      <c r="BF85" s="327"/>
    </row>
    <row r="86" spans="1:58" s="1" customFormat="1" ht="24" customHeight="1">
      <c r="A86" s="317" t="s">
        <v>149</v>
      </c>
      <c r="B86" s="317"/>
      <c r="C86" s="317"/>
      <c r="D86" s="317"/>
      <c r="E86" s="317"/>
      <c r="F86" s="325" t="s">
        <v>150</v>
      </c>
      <c r="G86" s="325"/>
      <c r="H86" s="325"/>
      <c r="I86" s="325"/>
      <c r="J86" s="314" t="s">
        <v>0</v>
      </c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25" t="s">
        <v>151</v>
      </c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14" t="s">
        <v>0</v>
      </c>
      <c r="AJ86" s="314"/>
      <c r="AK86" s="325" t="s">
        <v>0</v>
      </c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14" t="s">
        <v>0</v>
      </c>
      <c r="BB86" s="314"/>
      <c r="BC86" s="314"/>
      <c r="BD86" s="314"/>
      <c r="BE86" s="314"/>
      <c r="BF86" s="314"/>
    </row>
    <row r="87" spans="1:58" s="1" customFormat="1" ht="12" customHeight="1">
      <c r="A87" s="327" t="s">
        <v>0</v>
      </c>
      <c r="B87" s="327"/>
      <c r="C87" s="327"/>
      <c r="D87" s="327" t="s">
        <v>148</v>
      </c>
      <c r="E87" s="327"/>
      <c r="F87" s="327"/>
      <c r="G87" s="327"/>
      <c r="H87" s="327"/>
      <c r="I87" s="327"/>
      <c r="J87" s="327"/>
      <c r="K87" s="335" t="s">
        <v>139</v>
      </c>
      <c r="L87" s="335"/>
      <c r="M87" s="335"/>
      <c r="N87" s="335"/>
      <c r="O87" s="335"/>
      <c r="P87" s="335"/>
      <c r="Q87" s="335"/>
      <c r="R87" s="335"/>
      <c r="S87" s="335"/>
      <c r="T87" s="327" t="s">
        <v>140</v>
      </c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 t="s">
        <v>152</v>
      </c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 t="s">
        <v>0</v>
      </c>
      <c r="BB87" s="327"/>
      <c r="BC87" s="327"/>
      <c r="BD87" s="327"/>
      <c r="BE87" s="327"/>
      <c r="BF87" s="327"/>
    </row>
    <row r="88" spans="1:58" s="1" customFormat="1" ht="7.5" customHeight="1">
      <c r="A88" s="352" t="s">
        <v>0</v>
      </c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352"/>
      <c r="BF88" s="352"/>
    </row>
    <row r="89" spans="1:58" s="1" customFormat="1" ht="13.5" customHeight="1">
      <c r="A89" s="356" t="s">
        <v>153</v>
      </c>
      <c r="B89" s="356"/>
      <c r="C89" s="356"/>
      <c r="D89" s="356"/>
      <c r="E89" s="356"/>
      <c r="F89" s="356"/>
      <c r="G89" s="356"/>
      <c r="H89" s="314" t="s">
        <v>0</v>
      </c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</row>
  </sheetData>
  <mergeCells count="567">
    <mergeCell ref="A1:R1"/>
    <mergeCell ref="S1:AP1"/>
    <mergeCell ref="AQ1:BF1"/>
    <mergeCell ref="A2:BD2"/>
    <mergeCell ref="BE2:BF2"/>
    <mergeCell ref="A3:AV3"/>
    <mergeCell ref="AW3:BD3"/>
    <mergeCell ref="BE3:BF3"/>
    <mergeCell ref="A4:Y4"/>
    <mergeCell ref="Z4:AL4"/>
    <mergeCell ref="AM4:BD4"/>
    <mergeCell ref="BE4:BF4"/>
    <mergeCell ref="A5:H5"/>
    <mergeCell ref="I5:AW5"/>
    <mergeCell ref="AX5:BD5"/>
    <mergeCell ref="BE5:BF5"/>
    <mergeCell ref="A6:H6"/>
    <mergeCell ref="I6:AW6"/>
    <mergeCell ref="AX6:BD6"/>
    <mergeCell ref="BE6:BF6"/>
    <mergeCell ref="A7:H7"/>
    <mergeCell ref="I7:AW7"/>
    <mergeCell ref="AX7:BD7"/>
    <mergeCell ref="BE7:BF7"/>
    <mergeCell ref="A8:H9"/>
    <mergeCell ref="I8:AW9"/>
    <mergeCell ref="AX8:BD8"/>
    <mergeCell ref="AX9:BD9"/>
    <mergeCell ref="BE8:BF8"/>
    <mergeCell ref="BE9:BF9"/>
    <mergeCell ref="A10:H10"/>
    <mergeCell ref="I10:AW10"/>
    <mergeCell ref="AX10:BD10"/>
    <mergeCell ref="BE10:BF10"/>
    <mergeCell ref="A11:D11"/>
    <mergeCell ref="E11:BD11"/>
    <mergeCell ref="BE11:BF11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X15:AB15"/>
    <mergeCell ref="AC15:AI15"/>
    <mergeCell ref="AJ15:AQ15"/>
    <mergeCell ref="AR15:AU15"/>
    <mergeCell ref="AV15:BC15"/>
    <mergeCell ref="BD14:BF15"/>
    <mergeCell ref="A16:L16"/>
    <mergeCell ref="M16:O16"/>
    <mergeCell ref="P16:Q16"/>
    <mergeCell ref="R16:W16"/>
    <mergeCell ref="X16:AB16"/>
    <mergeCell ref="AC16:AI16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8:AQ18"/>
    <mergeCell ref="AR18:AU18"/>
    <mergeCell ref="AV18:BC18"/>
    <mergeCell ref="BD18:BF18"/>
    <mergeCell ref="A19:L19"/>
    <mergeCell ref="M19:O19"/>
    <mergeCell ref="P19:Q19"/>
    <mergeCell ref="R19:W19"/>
    <mergeCell ref="X19:AB19"/>
    <mergeCell ref="AC19:AI19"/>
    <mergeCell ref="AJ19:AQ19"/>
    <mergeCell ref="AR19:AU19"/>
    <mergeCell ref="AV19:BC19"/>
    <mergeCell ref="BD19:BF19"/>
    <mergeCell ref="A20:L20"/>
    <mergeCell ref="M20:O20"/>
    <mergeCell ref="P20:Q20"/>
    <mergeCell ref="R20:W20"/>
    <mergeCell ref="X20:AB20"/>
    <mergeCell ref="AC20:AI20"/>
    <mergeCell ref="AJ20:AQ20"/>
    <mergeCell ref="AR20:AU20"/>
    <mergeCell ref="AV20:BC20"/>
    <mergeCell ref="BD20:BF20"/>
    <mergeCell ref="A21:L21"/>
    <mergeCell ref="M21:O21"/>
    <mergeCell ref="P21:Q21"/>
    <mergeCell ref="R21:W21"/>
    <mergeCell ref="X21:AB21"/>
    <mergeCell ref="AC21:AI21"/>
    <mergeCell ref="AJ21:AQ21"/>
    <mergeCell ref="AR21:AU21"/>
    <mergeCell ref="AV21:BC21"/>
    <mergeCell ref="BD21:BF21"/>
    <mergeCell ref="A22:L22"/>
    <mergeCell ref="M22:BF22"/>
    <mergeCell ref="A23:AX23"/>
    <mergeCell ref="AY23:BF23"/>
    <mergeCell ref="A24:L25"/>
    <mergeCell ref="M24:O25"/>
    <mergeCell ref="P24:Q25"/>
    <mergeCell ref="R24:W25"/>
    <mergeCell ref="X24:BC24"/>
    <mergeCell ref="X25:AB25"/>
    <mergeCell ref="AC25:AI25"/>
    <mergeCell ref="AJ25:AQ25"/>
    <mergeCell ref="AR25:AU25"/>
    <mergeCell ref="AV25:BC25"/>
    <mergeCell ref="BD24:BF25"/>
    <mergeCell ref="A26:L26"/>
    <mergeCell ref="M26:O26"/>
    <mergeCell ref="P26:Q26"/>
    <mergeCell ref="R26:W26"/>
    <mergeCell ref="X26:AB26"/>
    <mergeCell ref="AC26:AI26"/>
    <mergeCell ref="AJ26:AQ26"/>
    <mergeCell ref="AR26:AU26"/>
    <mergeCell ref="AV26:BC26"/>
    <mergeCell ref="BD26:BF26"/>
    <mergeCell ref="A27:B27"/>
    <mergeCell ref="C27:L27"/>
    <mergeCell ref="A28:L28"/>
    <mergeCell ref="M27:O28"/>
    <mergeCell ref="P27:Q28"/>
    <mergeCell ref="R27:W28"/>
    <mergeCell ref="X27:AB28"/>
    <mergeCell ref="AC27:AI28"/>
    <mergeCell ref="AJ27:AQ28"/>
    <mergeCell ref="AR27:AU28"/>
    <mergeCell ref="AV27:BC28"/>
    <mergeCell ref="BD27:BF28"/>
    <mergeCell ref="A29:L29"/>
    <mergeCell ref="M29:O29"/>
    <mergeCell ref="P29:Q29"/>
    <mergeCell ref="R29:W29"/>
    <mergeCell ref="X29:AB29"/>
    <mergeCell ref="AC29:AI29"/>
    <mergeCell ref="AJ29:AQ29"/>
    <mergeCell ref="AR29:AU29"/>
    <mergeCell ref="AV29:BC29"/>
    <mergeCell ref="BD29:BF29"/>
    <mergeCell ref="A30:L30"/>
    <mergeCell ref="M30:O30"/>
    <mergeCell ref="P30:Q30"/>
    <mergeCell ref="R30:W30"/>
    <mergeCell ref="X30:AB30"/>
    <mergeCell ref="AC30:AI30"/>
    <mergeCell ref="AJ30:AQ30"/>
    <mergeCell ref="AR30:AU30"/>
    <mergeCell ref="AV30:BC30"/>
    <mergeCell ref="BD30:BF30"/>
    <mergeCell ref="A31:L31"/>
    <mergeCell ref="M31:O31"/>
    <mergeCell ref="P31:Q31"/>
    <mergeCell ref="R31:W31"/>
    <mergeCell ref="X31:AB31"/>
    <mergeCell ref="AC31:AI31"/>
    <mergeCell ref="AJ31:AQ31"/>
    <mergeCell ref="AR31:AU31"/>
    <mergeCell ref="AV31:BC31"/>
    <mergeCell ref="BD31:BF31"/>
    <mergeCell ref="A32:L32"/>
    <mergeCell ref="M32:O32"/>
    <mergeCell ref="P32:Q32"/>
    <mergeCell ref="R32:W32"/>
    <mergeCell ref="X32:AB32"/>
    <mergeCell ref="AC32:AI32"/>
    <mergeCell ref="AJ32:AQ32"/>
    <mergeCell ref="AR32:AU32"/>
    <mergeCell ref="AV32:BC32"/>
    <mergeCell ref="BD32:BF32"/>
    <mergeCell ref="A33:L33"/>
    <mergeCell ref="M33:O33"/>
    <mergeCell ref="P33:Q33"/>
    <mergeCell ref="R33:W33"/>
    <mergeCell ref="X33:AB33"/>
    <mergeCell ref="AC33:AI33"/>
    <mergeCell ref="AJ33:AQ33"/>
    <mergeCell ref="AR33:AU33"/>
    <mergeCell ref="AV33:BC33"/>
    <mergeCell ref="BD33:BF33"/>
    <mergeCell ref="A34:L34"/>
    <mergeCell ref="M34:BF34"/>
    <mergeCell ref="A35:AZ35"/>
    <mergeCell ref="BA35:BF35"/>
    <mergeCell ref="A36:L37"/>
    <mergeCell ref="M36:O37"/>
    <mergeCell ref="P36:Q37"/>
    <mergeCell ref="R36:W37"/>
    <mergeCell ref="X36:BC36"/>
    <mergeCell ref="X37:AB37"/>
    <mergeCell ref="AC37:AI37"/>
    <mergeCell ref="AJ37:AQ37"/>
    <mergeCell ref="AR37:AU37"/>
    <mergeCell ref="AV37:BC37"/>
    <mergeCell ref="BD36:BF37"/>
    <mergeCell ref="A38:L38"/>
    <mergeCell ref="M38:O38"/>
    <mergeCell ref="P38:Q38"/>
    <mergeCell ref="R38:W38"/>
    <mergeCell ref="X38:AB38"/>
    <mergeCell ref="AC38:AI38"/>
    <mergeCell ref="AJ38:AQ38"/>
    <mergeCell ref="AR38:AU38"/>
    <mergeCell ref="AV38:BC38"/>
    <mergeCell ref="BD38:BF38"/>
    <mergeCell ref="A39:L39"/>
    <mergeCell ref="A40:L40"/>
    <mergeCell ref="A41:L41"/>
    <mergeCell ref="M39:O41"/>
    <mergeCell ref="P39:Q41"/>
    <mergeCell ref="R39:W41"/>
    <mergeCell ref="X39:AB41"/>
    <mergeCell ref="AC39:AI41"/>
    <mergeCell ref="AJ39:AQ41"/>
    <mergeCell ref="AR39:AU41"/>
    <mergeCell ref="AV39:BC41"/>
    <mergeCell ref="BD39:BF41"/>
    <mergeCell ref="A42:L42"/>
    <mergeCell ref="M42:O42"/>
    <mergeCell ref="P42:Q42"/>
    <mergeCell ref="R42:W42"/>
    <mergeCell ref="X42:AB42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8:AI48"/>
    <mergeCell ref="AJ48:AQ48"/>
    <mergeCell ref="AR48:AU48"/>
    <mergeCell ref="AV48:BC48"/>
    <mergeCell ref="BD48:BF48"/>
    <mergeCell ref="A49:L49"/>
    <mergeCell ref="M49:O49"/>
    <mergeCell ref="P49:Q49"/>
    <mergeCell ref="R49:W49"/>
    <mergeCell ref="X49:AB49"/>
    <mergeCell ref="AC49:AI49"/>
    <mergeCell ref="AJ49:AQ49"/>
    <mergeCell ref="AR49:AU49"/>
    <mergeCell ref="AV49:BC49"/>
    <mergeCell ref="BD49:BF49"/>
    <mergeCell ref="A50:L50"/>
    <mergeCell ref="M50:O50"/>
    <mergeCell ref="P50:Q50"/>
    <mergeCell ref="R50:W50"/>
    <mergeCell ref="X50:AB50"/>
    <mergeCell ref="AC50:AI50"/>
    <mergeCell ref="AJ50:AQ50"/>
    <mergeCell ref="AR50:AU50"/>
    <mergeCell ref="AV50:BC50"/>
    <mergeCell ref="BD50:BF50"/>
    <mergeCell ref="A51:L51"/>
    <mergeCell ref="M51:O51"/>
    <mergeCell ref="P51:Q51"/>
    <mergeCell ref="R51:W51"/>
    <mergeCell ref="X51:AB51"/>
    <mergeCell ref="AC51:AI51"/>
    <mergeCell ref="AJ51:AQ51"/>
    <mergeCell ref="AR51:AU51"/>
    <mergeCell ref="AV51:BC51"/>
    <mergeCell ref="BD51:BF51"/>
    <mergeCell ref="A52:L52"/>
    <mergeCell ref="M52:O52"/>
    <mergeCell ref="P52:Q52"/>
    <mergeCell ref="R52:W52"/>
    <mergeCell ref="X52:AB52"/>
    <mergeCell ref="AC52:AI52"/>
    <mergeCell ref="AJ52:AQ52"/>
    <mergeCell ref="AR52:AU52"/>
    <mergeCell ref="AV52:BC52"/>
    <mergeCell ref="BD52:BF52"/>
    <mergeCell ref="A53:L53"/>
    <mergeCell ref="M53:O53"/>
    <mergeCell ref="P53:Q53"/>
    <mergeCell ref="R53:W53"/>
    <mergeCell ref="X53:AB53"/>
    <mergeCell ref="AC53:AI53"/>
    <mergeCell ref="AJ53:AQ53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4:AU54"/>
    <mergeCell ref="AV54:BC54"/>
    <mergeCell ref="BD54:BF54"/>
    <mergeCell ref="A55:L55"/>
    <mergeCell ref="M55:BF55"/>
    <mergeCell ref="A56:BB56"/>
    <mergeCell ref="BC56:BF56"/>
    <mergeCell ref="A57:L58"/>
    <mergeCell ref="M57:O58"/>
    <mergeCell ref="P57:Q58"/>
    <mergeCell ref="R57:W58"/>
    <mergeCell ref="X57:BC57"/>
    <mergeCell ref="X58:AB58"/>
    <mergeCell ref="AC58:AI58"/>
    <mergeCell ref="AJ58:AQ58"/>
    <mergeCell ref="AR58:AU58"/>
    <mergeCell ref="AV58:BC58"/>
    <mergeCell ref="BD57:BF58"/>
    <mergeCell ref="A59:L59"/>
    <mergeCell ref="M59:O59"/>
    <mergeCell ref="P59:Q59"/>
    <mergeCell ref="R59:W59"/>
    <mergeCell ref="X59:AB59"/>
    <mergeCell ref="AC59:AI59"/>
    <mergeCell ref="AJ59:AQ59"/>
    <mergeCell ref="AR59:AU59"/>
    <mergeCell ref="AV59:BC59"/>
    <mergeCell ref="BD59:BF59"/>
    <mergeCell ref="A60:L60"/>
    <mergeCell ref="M60:O60"/>
    <mergeCell ref="P60:Q60"/>
    <mergeCell ref="R60:W60"/>
    <mergeCell ref="X60:AB60"/>
    <mergeCell ref="AC60:AI60"/>
    <mergeCell ref="AJ60:AQ60"/>
    <mergeCell ref="AR60:AU60"/>
    <mergeCell ref="AV60:BC60"/>
    <mergeCell ref="BD60:BF60"/>
    <mergeCell ref="A61:L61"/>
    <mergeCell ref="M61:O61"/>
    <mergeCell ref="P61:Q61"/>
    <mergeCell ref="R61:W61"/>
    <mergeCell ref="X61:AB61"/>
    <mergeCell ref="AC61:AI61"/>
    <mergeCell ref="AJ61:AQ61"/>
    <mergeCell ref="AR61:AU61"/>
    <mergeCell ref="AV61:BC61"/>
    <mergeCell ref="BD61:BF61"/>
    <mergeCell ref="A62:L62"/>
    <mergeCell ref="M62:O62"/>
    <mergeCell ref="P62:Q62"/>
    <mergeCell ref="R62:W62"/>
    <mergeCell ref="X62:AB62"/>
    <mergeCell ref="AC62:AI62"/>
    <mergeCell ref="AJ62:AQ62"/>
    <mergeCell ref="AR62:AU62"/>
    <mergeCell ref="AV62:BC62"/>
    <mergeCell ref="BD62:BF62"/>
    <mergeCell ref="A63:L63"/>
    <mergeCell ref="M63:O63"/>
    <mergeCell ref="P63:Q63"/>
    <mergeCell ref="R63:W63"/>
    <mergeCell ref="X63:AB63"/>
    <mergeCell ref="AC63:AI63"/>
    <mergeCell ref="AJ63:AQ63"/>
    <mergeCell ref="AR63:AU63"/>
    <mergeCell ref="AV63:BC63"/>
    <mergeCell ref="BD63:BF63"/>
    <mergeCell ref="A64:L64"/>
    <mergeCell ref="M64:O64"/>
    <mergeCell ref="P64:Q64"/>
    <mergeCell ref="R64:W64"/>
    <mergeCell ref="X64:AB64"/>
    <mergeCell ref="AC64:AI64"/>
    <mergeCell ref="AJ64:AQ64"/>
    <mergeCell ref="AR64:AU64"/>
    <mergeCell ref="AV64:BC64"/>
    <mergeCell ref="BD64:BF64"/>
    <mergeCell ref="A65:L65"/>
    <mergeCell ref="M65:O65"/>
    <mergeCell ref="P65:Q65"/>
    <mergeCell ref="R65:W65"/>
    <mergeCell ref="X65:AB65"/>
    <mergeCell ref="AC65:AI65"/>
    <mergeCell ref="AJ65:AQ65"/>
    <mergeCell ref="AR65:AU65"/>
    <mergeCell ref="AV65:BC65"/>
    <mergeCell ref="BD65:BF65"/>
    <mergeCell ref="A66:K66"/>
    <mergeCell ref="L66:BF66"/>
    <mergeCell ref="A67:BF67"/>
    <mergeCell ref="A68:L69"/>
    <mergeCell ref="M68:N69"/>
    <mergeCell ref="O68:Q69"/>
    <mergeCell ref="R68:BF68"/>
    <mergeCell ref="R69:X69"/>
    <mergeCell ref="Y69:AC69"/>
    <mergeCell ref="AD69:AK69"/>
    <mergeCell ref="AL69:AR69"/>
    <mergeCell ref="AS69:BF69"/>
    <mergeCell ref="A70:L70"/>
    <mergeCell ref="M70:N70"/>
    <mergeCell ref="O70:Q70"/>
    <mergeCell ref="R70:X70"/>
    <mergeCell ref="Y70:AC70"/>
    <mergeCell ref="AD70:AK70"/>
    <mergeCell ref="AL70:AR70"/>
    <mergeCell ref="AS70:BF70"/>
    <mergeCell ref="A71:L71"/>
    <mergeCell ref="M71:N71"/>
    <mergeCell ref="O71:Q71"/>
    <mergeCell ref="R71:X71"/>
    <mergeCell ref="Y71:AC71"/>
    <mergeCell ref="AD71:AK71"/>
    <mergeCell ref="AL71:AR71"/>
    <mergeCell ref="AS71:BF71"/>
    <mergeCell ref="A72:L72"/>
    <mergeCell ref="M72:N72"/>
    <mergeCell ref="O72:Q72"/>
    <mergeCell ref="R72:X72"/>
    <mergeCell ref="Y72:AC72"/>
    <mergeCell ref="AD72:AK72"/>
    <mergeCell ref="AL72:AR72"/>
    <mergeCell ref="AS72:BF72"/>
    <mergeCell ref="A73:L73"/>
    <mergeCell ref="M73:N73"/>
    <mergeCell ref="O73:Q73"/>
    <mergeCell ref="R73:X73"/>
    <mergeCell ref="Y73:AC73"/>
    <mergeCell ref="AD73:AK73"/>
    <mergeCell ref="AL73:AR73"/>
    <mergeCell ref="AS73:BF73"/>
    <mergeCell ref="A74:L74"/>
    <mergeCell ref="M74:N74"/>
    <mergeCell ref="O74:Q74"/>
    <mergeCell ref="R74:X74"/>
    <mergeCell ref="Y74:AC74"/>
    <mergeCell ref="AD74:AK74"/>
    <mergeCell ref="AL74:AR74"/>
    <mergeCell ref="AS74:BF74"/>
    <mergeCell ref="A75:L75"/>
    <mergeCell ref="M75:N75"/>
    <mergeCell ref="O75:Q75"/>
    <mergeCell ref="R75:X75"/>
    <mergeCell ref="Y75:AC75"/>
    <mergeCell ref="AD75:AK75"/>
    <mergeCell ref="AL75:AR75"/>
    <mergeCell ref="AS75:BF75"/>
    <mergeCell ref="A76:L76"/>
    <mergeCell ref="M76:N76"/>
    <mergeCell ref="O76:Q76"/>
    <mergeCell ref="R76:X76"/>
    <mergeCell ref="Y76:AC76"/>
    <mergeCell ref="AD76:AK76"/>
    <mergeCell ref="AL76:AR76"/>
    <mergeCell ref="AS76:BF76"/>
    <mergeCell ref="A77:L77"/>
    <mergeCell ref="M77:BF77"/>
    <mergeCell ref="A78:M78"/>
    <mergeCell ref="N78:AA78"/>
    <mergeCell ref="AB78:AD78"/>
    <mergeCell ref="A79:F79"/>
    <mergeCell ref="G79:K79"/>
    <mergeCell ref="L79:AD79"/>
    <mergeCell ref="AE78:AT78"/>
    <mergeCell ref="AU78:BE78"/>
    <mergeCell ref="AE79:AO79"/>
    <mergeCell ref="AP79:AS79"/>
    <mergeCell ref="AT79:BF79"/>
    <mergeCell ref="A80:BF80"/>
    <mergeCell ref="A81:Z81"/>
    <mergeCell ref="AA81:BF81"/>
    <mergeCell ref="A82:AD82"/>
    <mergeCell ref="AE82:BF82"/>
    <mergeCell ref="A83:BF83"/>
    <mergeCell ref="A84:M84"/>
    <mergeCell ref="N84:V84"/>
    <mergeCell ref="W84:AE84"/>
    <mergeCell ref="AF84:AN84"/>
    <mergeCell ref="AO84:AY84"/>
    <mergeCell ref="AZ84:BF84"/>
    <mergeCell ref="A85:M85"/>
    <mergeCell ref="N85:U85"/>
    <mergeCell ref="V85:AF85"/>
    <mergeCell ref="AG85:AM85"/>
    <mergeCell ref="AN85:BA85"/>
    <mergeCell ref="BB85:BF85"/>
    <mergeCell ref="A86:E86"/>
    <mergeCell ref="F86:I86"/>
    <mergeCell ref="J86:T86"/>
    <mergeCell ref="U86:AH86"/>
    <mergeCell ref="AI86:AJ86"/>
    <mergeCell ref="AK86:AZ86"/>
    <mergeCell ref="BA86:BF86"/>
    <mergeCell ref="A87:C87"/>
    <mergeCell ref="D87:J87"/>
    <mergeCell ref="K87:S87"/>
    <mergeCell ref="T87:AJ87"/>
    <mergeCell ref="AK87:AZ87"/>
    <mergeCell ref="BA87:BF87"/>
    <mergeCell ref="A88:BF88"/>
    <mergeCell ref="A89:G89"/>
    <mergeCell ref="H89:BF89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2" max="255" man="1"/>
    <brk id="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